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filterPrivacy="1" updateLinks="never"/>
  <xr:revisionPtr revIDLastSave="287" documentId="13_ncr:1_{44C50600-6DFA-4EE3-9C85-3C671C9ECA99}" xr6:coauthVersionLast="47" xr6:coauthVersionMax="47" xr10:uidLastSave="{A29D8C0B-6D6D-4956-B060-EF4A1C6DCD62}"/>
  <bookViews>
    <workbookView xWindow="14940" yWindow="0" windowWidth="13860" windowHeight="18000" tabRatio="878" firstSheet="3" activeTab="6" xr2:uid="{00000000-000D-0000-FFFF-FFFF00000000}"/>
  </bookViews>
  <sheets>
    <sheet name="Instructions" sheetId="40" r:id="rId1"/>
    <sheet name="Summary Pricing" sheetId="42" r:id="rId2"/>
    <sheet name="SaaS AMI FAN" sheetId="34" r:id="rId3"/>
    <sheet name="Water Metering" sheetId="35" r:id="rId4"/>
    <sheet name="Installation Services" sheetId="36" r:id="rId5"/>
    <sheet name="SaaS MDMS" sheetId="38" r:id="rId6"/>
    <sheet name="SaaS Customer Portal" sheetId="32" r:id="rId7"/>
    <sheet name="Sheet2" sheetId="7" state="hidden" r:id="rId8"/>
    <sheet name="Sheet1" sheetId="4" state="hidden" r:id="rId9"/>
  </sheets>
  <externalReferences>
    <externalReference r:id="rId10"/>
    <externalReference r:id="rId11"/>
  </externalReferences>
  <definedNames>
    <definedName name="_xlnm.Print_Area" localSheetId="1">'Summary Pricing'!$B$2:$F$10</definedName>
    <definedName name="s" localSheetId="1">'[1]Response Options'!$K$48:$K$53</definedName>
    <definedName name="s">'[2]Response Options'!$K$48:$K$53</definedName>
    <definedName name="VendorResponse" localSheetId="1">#REF!</definedName>
    <definedName name="VendorResponse">#REF!</definedName>
    <definedName name="VendorResponses" localSheetId="1">#REF!</definedName>
    <definedName name="VendorRespons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38" l="1"/>
  <c r="N34" i="38"/>
  <c r="Q34" i="38"/>
  <c r="K35" i="38"/>
  <c r="N35" i="38"/>
  <c r="Q35" i="38"/>
  <c r="K36" i="38"/>
  <c r="N36" i="38"/>
  <c r="Q36" i="38"/>
  <c r="K37" i="38"/>
  <c r="N37" i="38"/>
  <c r="Q37" i="38"/>
  <c r="K40" i="38"/>
  <c r="N40" i="38"/>
  <c r="Q40" i="38"/>
  <c r="K34" i="32"/>
  <c r="N34" i="32"/>
  <c r="Q34" i="32"/>
  <c r="K35" i="32"/>
  <c r="N35" i="32"/>
  <c r="Q35" i="32"/>
  <c r="K36" i="32"/>
  <c r="N36" i="32"/>
  <c r="Q36" i="32"/>
  <c r="K37" i="32"/>
  <c r="N37" i="32"/>
  <c r="Q37" i="32"/>
  <c r="K40" i="32"/>
  <c r="N40" i="32"/>
  <c r="Q40" i="32"/>
  <c r="B45" i="36"/>
  <c r="C45" i="36"/>
  <c r="E45" i="36"/>
  <c r="F45" i="36"/>
  <c r="H45" i="36"/>
  <c r="B46" i="36"/>
  <c r="C46" i="36"/>
  <c r="E46" i="36"/>
  <c r="F46" i="36"/>
  <c r="H46" i="36"/>
  <c r="B47" i="36"/>
  <c r="C47" i="36"/>
  <c r="E47" i="36"/>
  <c r="F47" i="36"/>
  <c r="H47" i="36"/>
  <c r="H26" i="35"/>
  <c r="H25" i="35"/>
  <c r="H24" i="35"/>
  <c r="E26" i="35"/>
  <c r="E25" i="35"/>
  <c r="E24" i="35"/>
  <c r="F23" i="35"/>
  <c r="F22" i="35"/>
  <c r="F21" i="35"/>
  <c r="C23" i="34"/>
  <c r="F53" i="35"/>
  <c r="F52" i="35"/>
  <c r="F51" i="35"/>
  <c r="C53" i="35"/>
  <c r="C52" i="35"/>
  <c r="C51" i="35"/>
  <c r="C50" i="35"/>
  <c r="C49" i="35"/>
  <c r="C48" i="35"/>
  <c r="H53" i="35"/>
  <c r="H52" i="35"/>
  <c r="H51" i="35"/>
  <c r="E52" i="35"/>
  <c r="E51" i="35"/>
  <c r="E50" i="35"/>
  <c r="E48" i="35"/>
  <c r="F10" i="35"/>
  <c r="F9" i="35"/>
  <c r="F8" i="35"/>
  <c r="E53" i="35"/>
  <c r="E49" i="35"/>
  <c r="E66" i="36"/>
  <c r="E64" i="36"/>
  <c r="E89" i="34"/>
  <c r="E88" i="34"/>
  <c r="E87" i="34"/>
  <c r="B2" i="42"/>
  <c r="F48" i="35" l="1"/>
  <c r="H48" i="35" s="1"/>
  <c r="F18" i="35"/>
  <c r="F49" i="35"/>
  <c r="H49" i="35" s="1"/>
  <c r="F19" i="35"/>
  <c r="F50" i="35"/>
  <c r="H50" i="35" s="1"/>
  <c r="F20" i="35"/>
  <c r="F34" i="36"/>
  <c r="H34" i="36" s="1"/>
  <c r="F33" i="36"/>
  <c r="H33" i="36" s="1"/>
  <c r="F32" i="36"/>
  <c r="F31" i="36"/>
  <c r="H31" i="36" s="1"/>
  <c r="F30" i="36"/>
  <c r="H30" i="36" s="1"/>
  <c r="F29" i="36"/>
  <c r="C34" i="36"/>
  <c r="E34" i="36" s="1"/>
  <c r="C33" i="36"/>
  <c r="E33" i="36" s="1"/>
  <c r="C32" i="36"/>
  <c r="C31" i="36"/>
  <c r="E31" i="36" s="1"/>
  <c r="C30" i="36"/>
  <c r="E30" i="36" s="1"/>
  <c r="C29" i="36"/>
  <c r="B29" i="36"/>
  <c r="B30" i="36"/>
  <c r="B31" i="36"/>
  <c r="B32" i="36"/>
  <c r="B33" i="36"/>
  <c r="B34" i="36"/>
  <c r="F44" i="36"/>
  <c r="H44" i="36" s="1"/>
  <c r="F43" i="36"/>
  <c r="H43" i="36" s="1"/>
  <c r="F42" i="36"/>
  <c r="H42" i="36" s="1"/>
  <c r="F41" i="36"/>
  <c r="H41" i="36" s="1"/>
  <c r="F40" i="36"/>
  <c r="H40" i="36" s="1"/>
  <c r="F39" i="36"/>
  <c r="H39" i="36" s="1"/>
  <c r="H48" i="36" s="1"/>
  <c r="C39" i="36"/>
  <c r="E39" i="36" s="1"/>
  <c r="C40" i="36"/>
  <c r="E40" i="36" s="1"/>
  <c r="C41" i="36"/>
  <c r="E41" i="36" s="1"/>
  <c r="C42" i="36"/>
  <c r="E42" i="36" s="1"/>
  <c r="C43" i="36"/>
  <c r="E43" i="36" s="1"/>
  <c r="C44" i="36"/>
  <c r="E44" i="36" s="1"/>
  <c r="B40" i="36"/>
  <c r="B41" i="36"/>
  <c r="B42" i="36"/>
  <c r="B43" i="36"/>
  <c r="B44" i="36"/>
  <c r="B39" i="36"/>
  <c r="E44" i="35"/>
  <c r="H13" i="35"/>
  <c r="H12" i="35"/>
  <c r="H11" i="35"/>
  <c r="H10" i="35"/>
  <c r="H9" i="35"/>
  <c r="H8" i="35"/>
  <c r="E8" i="35"/>
  <c r="E9" i="35"/>
  <c r="E10" i="35"/>
  <c r="E11" i="35"/>
  <c r="E12" i="35"/>
  <c r="E13" i="35"/>
  <c r="B1" i="35"/>
  <c r="B1" i="36"/>
  <c r="B1" i="38"/>
  <c r="B1" i="32"/>
  <c r="B1" i="34"/>
  <c r="E8" i="38"/>
  <c r="E9" i="38"/>
  <c r="E10" i="38"/>
  <c r="E15" i="38"/>
  <c r="H15" i="38"/>
  <c r="E16" i="38"/>
  <c r="H16" i="38"/>
  <c r="E17" i="38"/>
  <c r="H17" i="38"/>
  <c r="E18" i="38"/>
  <c r="H18" i="38"/>
  <c r="E19" i="38"/>
  <c r="H19" i="38"/>
  <c r="E24" i="38"/>
  <c r="H24" i="38"/>
  <c r="E25" i="38"/>
  <c r="H25" i="38"/>
  <c r="E34" i="38"/>
  <c r="H34" i="38"/>
  <c r="E35" i="38"/>
  <c r="H35" i="38"/>
  <c r="E36" i="38"/>
  <c r="H36" i="38"/>
  <c r="E8" i="36"/>
  <c r="H8" i="36"/>
  <c r="E9" i="36"/>
  <c r="H9" i="36"/>
  <c r="E10" i="36"/>
  <c r="H10" i="36"/>
  <c r="E11" i="36"/>
  <c r="H11" i="36"/>
  <c r="E12" i="36"/>
  <c r="H12" i="36"/>
  <c r="E13" i="36"/>
  <c r="H13" i="36"/>
  <c r="E18" i="36"/>
  <c r="H18" i="36"/>
  <c r="E19" i="36"/>
  <c r="H19" i="36"/>
  <c r="E20" i="36"/>
  <c r="H20" i="36"/>
  <c r="E21" i="36"/>
  <c r="H21" i="36"/>
  <c r="E22" i="36"/>
  <c r="H22" i="36"/>
  <c r="E23" i="36"/>
  <c r="H23" i="36"/>
  <c r="E53" i="36"/>
  <c r="H53" i="36"/>
  <c r="E63" i="36"/>
  <c r="E65" i="36"/>
  <c r="E68" i="36"/>
  <c r="E69" i="36"/>
  <c r="E70" i="36"/>
  <c r="E71" i="36"/>
  <c r="E72" i="36"/>
  <c r="E31" i="35"/>
  <c r="H31" i="35"/>
  <c r="E32" i="35"/>
  <c r="H32" i="35"/>
  <c r="E33" i="35"/>
  <c r="H33" i="35"/>
  <c r="E18" i="35"/>
  <c r="H18" i="35"/>
  <c r="E19" i="35"/>
  <c r="H19" i="35"/>
  <c r="E20" i="35"/>
  <c r="H20" i="35"/>
  <c r="E21" i="35"/>
  <c r="H21" i="35"/>
  <c r="E22" i="35"/>
  <c r="H22" i="35"/>
  <c r="E23" i="35"/>
  <c r="H23" i="35"/>
  <c r="E43" i="35"/>
  <c r="E45" i="35"/>
  <c r="E9" i="34"/>
  <c r="E10" i="34"/>
  <c r="E11" i="34"/>
  <c r="E12" i="34"/>
  <c r="E13" i="34"/>
  <c r="E17" i="34"/>
  <c r="E18" i="34"/>
  <c r="E19" i="34"/>
  <c r="E23" i="34"/>
  <c r="E24" i="34" s="1"/>
  <c r="E27" i="34"/>
  <c r="H27" i="34"/>
  <c r="E28" i="34"/>
  <c r="H28" i="34"/>
  <c r="E29" i="34"/>
  <c r="H29" i="34"/>
  <c r="E35" i="34"/>
  <c r="E36" i="34"/>
  <c r="E37" i="34"/>
  <c r="E41" i="34"/>
  <c r="H41" i="34"/>
  <c r="E42" i="34"/>
  <c r="H42" i="34"/>
  <c r="E43" i="34"/>
  <c r="H43" i="34"/>
  <c r="E44" i="34"/>
  <c r="H44" i="34"/>
  <c r="E45" i="34"/>
  <c r="H45" i="34"/>
  <c r="E49" i="34"/>
  <c r="H49" i="34"/>
  <c r="E50" i="34"/>
  <c r="H50" i="34"/>
  <c r="E59" i="34"/>
  <c r="H59" i="34"/>
  <c r="K59" i="34"/>
  <c r="N59" i="34"/>
  <c r="Q59" i="34"/>
  <c r="T59" i="34"/>
  <c r="W59" i="34"/>
  <c r="Z59" i="34"/>
  <c r="AC59" i="34"/>
  <c r="AF59" i="34"/>
  <c r="E60" i="34"/>
  <c r="H60" i="34"/>
  <c r="K60" i="34"/>
  <c r="N60" i="34"/>
  <c r="Q60" i="34"/>
  <c r="T60" i="34"/>
  <c r="W60" i="34"/>
  <c r="Z60" i="34"/>
  <c r="AC60" i="34"/>
  <c r="AF60" i="34"/>
  <c r="E61" i="34"/>
  <c r="H61" i="34"/>
  <c r="K61" i="34"/>
  <c r="N61" i="34"/>
  <c r="Q61" i="34"/>
  <c r="T61" i="34"/>
  <c r="W61" i="34"/>
  <c r="Z61" i="34"/>
  <c r="AC61" i="34"/>
  <c r="AF61" i="34"/>
  <c r="E62" i="34"/>
  <c r="H62" i="34"/>
  <c r="K62" i="34"/>
  <c r="N62" i="34"/>
  <c r="Q62" i="34"/>
  <c r="T62" i="34"/>
  <c r="W62" i="34"/>
  <c r="Z62" i="34"/>
  <c r="AC62" i="34"/>
  <c r="AF62" i="34"/>
  <c r="E63" i="34"/>
  <c r="H63" i="34"/>
  <c r="K63" i="34"/>
  <c r="N63" i="34"/>
  <c r="Q63" i="34"/>
  <c r="T63" i="34"/>
  <c r="W63" i="34"/>
  <c r="Z63" i="34"/>
  <c r="AC63" i="34"/>
  <c r="AF63" i="34"/>
  <c r="E68" i="34"/>
  <c r="H68" i="34"/>
  <c r="K68" i="34"/>
  <c r="N68" i="34"/>
  <c r="Q68" i="34"/>
  <c r="T68" i="34"/>
  <c r="W68" i="34"/>
  <c r="Z68" i="34"/>
  <c r="AC68" i="34"/>
  <c r="AF68" i="34"/>
  <c r="E69" i="34"/>
  <c r="H69" i="34"/>
  <c r="K69" i="34"/>
  <c r="N69" i="34"/>
  <c r="Q69" i="34"/>
  <c r="T69" i="34"/>
  <c r="W69" i="34"/>
  <c r="Z69" i="34"/>
  <c r="AC69" i="34"/>
  <c r="AF69" i="34"/>
  <c r="E70" i="34"/>
  <c r="H70" i="34"/>
  <c r="K70" i="34"/>
  <c r="N70" i="34"/>
  <c r="Q70" i="34"/>
  <c r="T70" i="34"/>
  <c r="W70" i="34"/>
  <c r="Z70" i="34"/>
  <c r="AC70" i="34"/>
  <c r="AF70" i="34"/>
  <c r="E80" i="34"/>
  <c r="H80" i="34"/>
  <c r="K80" i="34"/>
  <c r="N80" i="34"/>
  <c r="Q80" i="34"/>
  <c r="T80" i="34"/>
  <c r="W80" i="34"/>
  <c r="Z80" i="34"/>
  <c r="AC80" i="34"/>
  <c r="AF80" i="34"/>
  <c r="E81" i="34"/>
  <c r="H81" i="34"/>
  <c r="K81" i="34"/>
  <c r="N81" i="34"/>
  <c r="Q81" i="34"/>
  <c r="T81" i="34"/>
  <c r="W81" i="34"/>
  <c r="Z81" i="34"/>
  <c r="AC81" i="34"/>
  <c r="AF81" i="34"/>
  <c r="E82" i="34"/>
  <c r="H82" i="34"/>
  <c r="K82" i="34"/>
  <c r="N82" i="34"/>
  <c r="Q82" i="34"/>
  <c r="T82" i="34"/>
  <c r="W82" i="34"/>
  <c r="Z82" i="34"/>
  <c r="AC82" i="34"/>
  <c r="AF82" i="34"/>
  <c r="E83" i="34"/>
  <c r="H83" i="34"/>
  <c r="K83" i="34"/>
  <c r="N83" i="34"/>
  <c r="Q83" i="34"/>
  <c r="T83" i="34"/>
  <c r="W83" i="34"/>
  <c r="Z83" i="34"/>
  <c r="AC83" i="34"/>
  <c r="AF83" i="34"/>
  <c r="E86" i="34"/>
  <c r="E90" i="34"/>
  <c r="E91" i="34"/>
  <c r="E8" i="32"/>
  <c r="E9" i="32"/>
  <c r="E10" i="32"/>
  <c r="E15" i="32"/>
  <c r="H15" i="32"/>
  <c r="E16" i="32"/>
  <c r="H16" i="32"/>
  <c r="E17" i="32"/>
  <c r="H17" i="32"/>
  <c r="E18" i="32"/>
  <c r="H18" i="32"/>
  <c r="E19" i="32"/>
  <c r="H19" i="32"/>
  <c r="E24" i="32"/>
  <c r="H24" i="32"/>
  <c r="E25" i="32"/>
  <c r="E26" i="32" s="1"/>
  <c r="H25" i="32"/>
  <c r="E34" i="32"/>
  <c r="H34" i="32"/>
  <c r="E35" i="32"/>
  <c r="H35" i="32"/>
  <c r="E36" i="32"/>
  <c r="H36" i="32"/>
  <c r="E48" i="36" l="1"/>
  <c r="E29" i="36"/>
  <c r="C52" i="36"/>
  <c r="C51" i="36"/>
  <c r="H29" i="36"/>
  <c r="F52" i="36"/>
  <c r="F51" i="36"/>
  <c r="F23" i="34"/>
  <c r="H23" i="34" s="1"/>
  <c r="H24" i="34" s="1"/>
  <c r="E32" i="36"/>
  <c r="E51" i="36"/>
  <c r="H32" i="36"/>
  <c r="H51" i="36"/>
  <c r="E27" i="35"/>
  <c r="H26" i="32"/>
  <c r="E37" i="32"/>
  <c r="E40" i="32" s="1"/>
  <c r="E11" i="38"/>
  <c r="E11" i="32"/>
  <c r="H37" i="38"/>
  <c r="H40" i="38" s="1"/>
  <c r="H20" i="32"/>
  <c r="E20" i="32"/>
  <c r="H37" i="32"/>
  <c r="H40" i="32" s="1"/>
  <c r="E26" i="38"/>
  <c r="E20" i="38"/>
  <c r="H20" i="38"/>
  <c r="E37" i="38"/>
  <c r="E40" i="38" s="1"/>
  <c r="E11" i="42" s="1"/>
  <c r="H26" i="38"/>
  <c r="H35" i="36"/>
  <c r="E54" i="36"/>
  <c r="E35" i="36"/>
  <c r="E14" i="36"/>
  <c r="H24" i="36"/>
  <c r="H54" i="36"/>
  <c r="E24" i="36"/>
  <c r="H14" i="36"/>
  <c r="E14" i="35"/>
  <c r="E20" i="34"/>
  <c r="H34" i="35"/>
  <c r="H14" i="35"/>
  <c r="H27" i="35"/>
  <c r="E34" i="35"/>
  <c r="AF71" i="34"/>
  <c r="T71" i="34"/>
  <c r="Q64" i="34"/>
  <c r="H71" i="34"/>
  <c r="H51" i="34"/>
  <c r="W71" i="34"/>
  <c r="AC71" i="34"/>
  <c r="E71" i="34"/>
  <c r="E46" i="34"/>
  <c r="E51" i="34"/>
  <c r="Q71" i="34"/>
  <c r="H46" i="34"/>
  <c r="E14" i="34"/>
  <c r="AC64" i="34"/>
  <c r="E64" i="34"/>
  <c r="H30" i="34"/>
  <c r="AF64" i="34"/>
  <c r="H64" i="34"/>
  <c r="N64" i="34"/>
  <c r="T64" i="34"/>
  <c r="T74" i="34" s="1"/>
  <c r="Z64" i="34"/>
  <c r="E38" i="34"/>
  <c r="E30" i="34"/>
  <c r="Z71" i="34"/>
  <c r="N71" i="34"/>
  <c r="K64" i="34"/>
  <c r="W64" i="34"/>
  <c r="K71" i="34"/>
  <c r="H29" i="32"/>
  <c r="E12" i="42" l="1"/>
  <c r="E29" i="38"/>
  <c r="E57" i="36"/>
  <c r="E37" i="35"/>
  <c r="H57" i="36"/>
  <c r="H37" i="35"/>
  <c r="E29" i="32"/>
  <c r="D12" i="42" s="1"/>
  <c r="F12" i="42" s="1"/>
  <c r="H29" i="38"/>
  <c r="H54" i="34"/>
  <c r="Q74" i="34"/>
  <c r="H74" i="34"/>
  <c r="E54" i="34"/>
  <c r="D8" i="42" s="1"/>
  <c r="E74" i="34"/>
  <c r="AF74" i="34"/>
  <c r="W74" i="34"/>
  <c r="AC74" i="34"/>
  <c r="K74" i="34"/>
  <c r="N74" i="34"/>
  <c r="Z74" i="34"/>
  <c r="D11" i="42" l="1"/>
  <c r="F11" i="42" s="1"/>
  <c r="D9" i="42"/>
  <c r="F9" i="42" s="1"/>
  <c r="E8" i="42"/>
  <c r="F8" i="42" s="1"/>
  <c r="D10" i="42"/>
  <c r="F10" i="4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00000000-0006-0000-0C00-000001000000}">
      <text>
        <r>
          <rPr>
            <b/>
            <sz val="9"/>
            <color indexed="81"/>
            <rFont val="Tahoma"/>
            <family val="2"/>
          </rPr>
          <t>Author:</t>
        </r>
        <r>
          <rPr>
            <sz val="9"/>
            <color indexed="81"/>
            <rFont val="Tahoma"/>
            <family val="2"/>
          </rPr>
          <t xml:space="preserve">
Not sure if this is the appropriate place to put Integration Categories?</t>
        </r>
      </text>
    </comment>
  </commentList>
</comments>
</file>

<file path=xl/sharedStrings.xml><?xml version="1.0" encoding="utf-8"?>
<sst xmlns="http://schemas.openxmlformats.org/spreadsheetml/2006/main" count="339" uniqueCount="169">
  <si>
    <t>City of Hickory</t>
  </si>
  <si>
    <t>Price Proposal</t>
  </si>
  <si>
    <t>Instructions</t>
  </si>
  <si>
    <t>Summary Pricing</t>
  </si>
  <si>
    <t>Component</t>
  </si>
  <si>
    <t>Upfront</t>
  </si>
  <si>
    <t>Operating</t>
  </si>
  <si>
    <t>Total</t>
  </si>
  <si>
    <t>SaaS AMI FAN</t>
  </si>
  <si>
    <t>Water Metering</t>
  </si>
  <si>
    <t>Installation Services</t>
  </si>
  <si>
    <t>SaaS MDMS</t>
  </si>
  <si>
    <t>SaaS Customer Portal</t>
  </si>
  <si>
    <t>Item/Service</t>
  </si>
  <si>
    <t>Year 1 Quantity</t>
  </si>
  <si>
    <t>Year 1 Unit Price</t>
  </si>
  <si>
    <t>Year 1 Extended Price</t>
  </si>
  <si>
    <t>Year 2 Quantity</t>
  </si>
  <si>
    <t>Year 2 Unit Price</t>
  </si>
  <si>
    <t>Year 2 Extended Price</t>
  </si>
  <si>
    <t>Year 3 Quantity</t>
  </si>
  <si>
    <t>Year 3 Unit Price</t>
  </si>
  <si>
    <t>Year 3 Extended Price</t>
  </si>
  <si>
    <t>Year 4 Quantity</t>
  </si>
  <si>
    <t>Year 4 Unit Price</t>
  </si>
  <si>
    <t>Year 4 Extended Price</t>
  </si>
  <si>
    <t>Year 5 Quantity</t>
  </si>
  <si>
    <t>Year 5 Unit Price</t>
  </si>
  <si>
    <t>Year 5 Extended Price</t>
  </si>
  <si>
    <t>Year 6 Quantity</t>
  </si>
  <si>
    <t>Year 6 Unit Price</t>
  </si>
  <si>
    <t>Year 6 Extended Price</t>
  </si>
  <si>
    <t>Year 7 Quantity</t>
  </si>
  <si>
    <t>Year 7 Unit Price</t>
  </si>
  <si>
    <t>Year 7 Extended Price</t>
  </si>
  <si>
    <t>Year 8 Quantity</t>
  </si>
  <si>
    <t>Year 8 Unit Price</t>
  </si>
  <si>
    <t>Year 8 Extended Price</t>
  </si>
  <si>
    <t>Year 9 Quantity</t>
  </si>
  <si>
    <t>Year 9 Unit Price</t>
  </si>
  <si>
    <t>Year 9 Extended Price</t>
  </si>
  <si>
    <t>Year 10 Quantity</t>
  </si>
  <si>
    <t>Year 10 Unit Price</t>
  </si>
  <si>
    <t>Year 10 Extended Price</t>
  </si>
  <si>
    <t>Notes/Comments</t>
  </si>
  <si>
    <t>Upfront AMI Hardware</t>
  </si>
  <si>
    <t>AMI Network Infrastructure</t>
  </si>
  <si>
    <t>Collector/Router</t>
  </si>
  <si>
    <t xml:space="preserve">Provide lead time on equipment (in weeks). </t>
  </si>
  <si>
    <t>Repeater/Sub-Collector</t>
  </si>
  <si>
    <t>Network Installation Services</t>
  </si>
  <si>
    <t xml:space="preserve"> Item 4</t>
  </si>
  <si>
    <t xml:space="preserve"> Item 5</t>
  </si>
  <si>
    <t xml:space="preserve">    Subtotal</t>
  </si>
  <si>
    <t>AMI Network and Deployment Tools</t>
  </si>
  <si>
    <t>Handheld programming device</t>
  </si>
  <si>
    <t xml:space="preserve"> Item 2</t>
  </si>
  <si>
    <t>Provide unit price.</t>
  </si>
  <si>
    <t xml:space="preserve"> Item 3</t>
  </si>
  <si>
    <t>AMI Endpoints</t>
  </si>
  <si>
    <t>Water Endpoints</t>
  </si>
  <si>
    <t>Other Upfront AMI Hardware Costs</t>
  </si>
  <si>
    <t>Sales Tax</t>
  </si>
  <si>
    <t>Upfront AMI Software</t>
  </si>
  <si>
    <t>One-Time Set-Up Fee</t>
  </si>
  <si>
    <t>Upfront Professional Services</t>
  </si>
  <si>
    <t>Project Management</t>
  </si>
  <si>
    <t xml:space="preserve">Provide fixed fee.   </t>
  </si>
  <si>
    <t>Systems Integration Services</t>
  </si>
  <si>
    <t xml:space="preserve">Provide estimated number of hours and T&amp;M rate for hourly work. </t>
  </si>
  <si>
    <t>Travel and Expenses</t>
  </si>
  <si>
    <t>Training</t>
  </si>
  <si>
    <t xml:space="preserve"> Service 5</t>
  </si>
  <si>
    <t>Other Upfront AMI Headend Costs</t>
  </si>
  <si>
    <t xml:space="preserve"> Item 1</t>
  </si>
  <si>
    <t>Total AMI FAN Upfront Costs</t>
  </si>
  <si>
    <t>Annual AMI Network Services</t>
  </si>
  <si>
    <t>Backhaul</t>
  </si>
  <si>
    <t>Maintenance</t>
  </si>
  <si>
    <t>Cellular Fees</t>
  </si>
  <si>
    <t xml:space="preserve"> Service 4</t>
  </si>
  <si>
    <t>Annual AMI Headend Services</t>
  </si>
  <si>
    <t>Annual Software Hosting Fee</t>
  </si>
  <si>
    <t>Maintenance Fee</t>
  </si>
  <si>
    <t>SaaS Fee</t>
  </si>
  <si>
    <t>Total AMI FAN Operating Costs</t>
  </si>
  <si>
    <t>Optional Items</t>
  </si>
  <si>
    <t>Network Management</t>
  </si>
  <si>
    <t>Managed Services Fees</t>
  </si>
  <si>
    <t>NaaS Fees</t>
  </si>
  <si>
    <t xml:space="preserve"> Service 3</t>
  </si>
  <si>
    <t>Other Hardware</t>
  </si>
  <si>
    <t>Acoustic Leak Monitoring Sensor</t>
  </si>
  <si>
    <t xml:space="preserve">Indicate bulk discount pricing, if available. 
Provide lead time on equipment (in weeks). 
Note if additional software is necessary. </t>
  </si>
  <si>
    <t>Water Quality Sensor</t>
  </si>
  <si>
    <t>Pressure Sensor</t>
  </si>
  <si>
    <t>Smart Streetlighting Device</t>
  </si>
  <si>
    <t>IoT Gateways</t>
  </si>
  <si>
    <t>Drive-By Back-Up Reading Equipment</t>
  </si>
  <si>
    <t>ASSUMPTIONS:</t>
  </si>
  <si>
    <t>AMI-Ready Meters</t>
  </si>
  <si>
    <t>3/4" </t>
  </si>
  <si>
    <t>1"  </t>
  </si>
  <si>
    <t>1.5" </t>
  </si>
  <si>
    <t>2" </t>
  </si>
  <si>
    <t>3" </t>
  </si>
  <si>
    <t>4" </t>
  </si>
  <si>
    <t>AMI Retrofit Registers</t>
  </si>
  <si>
    <t>6"</t>
  </si>
  <si>
    <t>8"</t>
  </si>
  <si>
    <t>10"</t>
  </si>
  <si>
    <t>Total Water Metering Upfront Costs</t>
  </si>
  <si>
    <t>Remote Disconnect Metering</t>
  </si>
  <si>
    <t>5/8 X 3/4 </t>
  </si>
  <si>
    <t xml:space="preserve">May be a separate meter with an inline valve or an integrated meter. Specify make and model. 
Provide lead time on equipment (in weeks). </t>
  </si>
  <si>
    <t>Inline Valve Only</t>
  </si>
  <si>
    <t>Electronic Meters Alternate</t>
  </si>
  <si>
    <t>Professional Services</t>
  </si>
  <si>
    <t>Call Center</t>
  </si>
  <si>
    <t>Mobilization</t>
  </si>
  <si>
    <t>Flat File Exchange Set-Up</t>
  </si>
  <si>
    <t xml:space="preserve"> Item 6</t>
  </si>
  <si>
    <t>Facilities</t>
  </si>
  <si>
    <t>Storage &amp; Equipment Warehousing</t>
  </si>
  <si>
    <t>Office Space and Facilities</t>
  </si>
  <si>
    <t>Restroom Facilities</t>
  </si>
  <si>
    <t>Heavy Equipment (forklifts, etc.)</t>
  </si>
  <si>
    <t>Storage Containers</t>
  </si>
  <si>
    <t>Meter Replacement Installation</t>
  </si>
  <si>
    <t>Water Meter Replacements</t>
  </si>
  <si>
    <t>Water Meter Retrofit Installation</t>
  </si>
  <si>
    <t>Other Fees</t>
  </si>
  <si>
    <t>Line Material Identification</t>
  </si>
  <si>
    <t>Meter Testing</t>
  </si>
  <si>
    <t>Total Installation Cost</t>
  </si>
  <si>
    <t>Optional Work</t>
  </si>
  <si>
    <t>Labor</t>
  </si>
  <si>
    <t>Valve Replacement</t>
  </si>
  <si>
    <t>Lid Replacement</t>
  </si>
  <si>
    <t>Lid Drilling (Steel)</t>
  </si>
  <si>
    <t>Box Resetting</t>
  </si>
  <si>
    <t>Lay Length Adjustment</t>
  </si>
  <si>
    <t>Box Replacement (in Concrete, Asphalt, Pavers, or Similar)</t>
  </si>
  <si>
    <t>Box Replacement (in Dirt, Gravel, Landscaping, Grass, Area with Tree Roots, or Similar)</t>
  </si>
  <si>
    <t>Box Raising/Lowering</t>
  </si>
  <si>
    <t>Plumbing Services</t>
  </si>
  <si>
    <t xml:space="preserve">Give T&amp;M rate. </t>
  </si>
  <si>
    <t xml:space="preserve"> Service 10</t>
  </si>
  <si>
    <t>Upfront MDMS Software</t>
  </si>
  <si>
    <t>Other Upfront MDMS Costs</t>
  </si>
  <si>
    <t>Total SaaS MDMS Upfront Costs</t>
  </si>
  <si>
    <t>Annual MDMS Services</t>
  </si>
  <si>
    <t>Total SaaS MDMS Operating Costs</t>
  </si>
  <si>
    <t>Upfront Customer Portal Software</t>
  </si>
  <si>
    <t>Other Upfront Customer Portal Costs</t>
  </si>
  <si>
    <t>Total SaaS Customer Portal Upfront Costs</t>
  </si>
  <si>
    <t>Annual Customer Portal Services</t>
  </si>
  <si>
    <t>Total SaaS Customer Portal Operating Costs</t>
  </si>
  <si>
    <t>Integration</t>
  </si>
  <si>
    <t xml:space="preserve">Support export/import ability to Asset Framework and Milsoft </t>
  </si>
  <si>
    <t>Move to Integration discussion</t>
  </si>
  <si>
    <t>Support meter to distribution phase identification</t>
  </si>
  <si>
    <t>Move to Integration discussion. Identify hardware requirements for the phase identification</t>
  </si>
  <si>
    <t>Current Base</t>
  </si>
  <si>
    <t>Future Base Release</t>
  </si>
  <si>
    <t>Modification</t>
  </si>
  <si>
    <t>Third Party System</t>
  </si>
  <si>
    <t>Customization</t>
  </si>
  <si>
    <t>Not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</si>
</sst>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 #,##0_);_(* \(#,##0\);_(* &quot;-&quot;??_);_(@_)"/>
    <numFmt numFmtId="165" formatCode="0.000%"/>
    <numFmt numFmtId="166" formatCode="_(&quot;$&quot;* #,##0.000_);_(&quot;$&quot;* \(#,##0.000\);_(&quot;$&quot;* &quot;-&quot;??_);_(@_)"/>
  </numFmts>
  <fonts count="23">
    <font>
      <sz val="11"/>
      <color theme="1"/>
      <name val="Calibri"/>
      <family val="2"/>
      <scheme val="minor"/>
    </font>
    <font>
      <sz val="11"/>
      <color theme="1"/>
      <name val="Arial"/>
      <family val="2"/>
    </font>
    <font>
      <sz val="11"/>
      <color theme="1"/>
      <name val="Arial"/>
      <family val="2"/>
    </font>
    <font>
      <sz val="12"/>
      <color rgb="FF000000"/>
      <name val="Calibri"/>
      <family val="2"/>
    </font>
    <font>
      <b/>
      <sz val="12"/>
      <name val="Arial"/>
      <family val="2"/>
    </font>
    <font>
      <sz val="10"/>
      <name val="Arial"/>
      <family val="2"/>
    </font>
    <font>
      <sz val="9"/>
      <color indexed="81"/>
      <name val="Tahoma"/>
      <family val="2"/>
    </font>
    <font>
      <b/>
      <sz val="9"/>
      <color indexed="81"/>
      <name val="Tahoma"/>
      <family val="2"/>
    </font>
    <font>
      <b/>
      <sz val="11"/>
      <color theme="1"/>
      <name val="Trebuchet MS"/>
      <family val="2"/>
    </font>
    <font>
      <b/>
      <sz val="11"/>
      <color theme="0"/>
      <name val="Arial"/>
      <family val="2"/>
    </font>
    <font>
      <b/>
      <i/>
      <sz val="11"/>
      <color theme="0"/>
      <name val="Arial"/>
      <family val="2"/>
    </font>
    <font>
      <sz val="11"/>
      <color theme="1"/>
      <name val="Calibri"/>
      <family val="2"/>
      <scheme val="minor"/>
    </font>
    <font>
      <b/>
      <sz val="11"/>
      <color theme="1"/>
      <name val="Arial"/>
      <family val="2"/>
    </font>
    <font>
      <sz val="11"/>
      <color theme="0"/>
      <name val="Arial"/>
      <family val="2"/>
    </font>
    <font>
      <b/>
      <i/>
      <sz val="11"/>
      <color theme="1"/>
      <name val="Arial"/>
      <family val="2"/>
    </font>
    <font>
      <sz val="11"/>
      <color indexed="8"/>
      <name val="Arial"/>
      <family val="2"/>
    </font>
    <font>
      <i/>
      <sz val="11"/>
      <color theme="1"/>
      <name val="Arial"/>
      <family val="2"/>
    </font>
    <font>
      <b/>
      <sz val="11"/>
      <color rgb="FFFF0000"/>
      <name val="Arial"/>
      <family val="2"/>
    </font>
    <font>
      <sz val="11"/>
      <name val="Arial"/>
      <family val="2"/>
    </font>
    <font>
      <b/>
      <sz val="11"/>
      <name val="Arial"/>
      <family val="2"/>
    </font>
    <font>
      <sz val="11"/>
      <color indexed="10"/>
      <name val="Arial"/>
      <family val="2"/>
    </font>
    <font>
      <b/>
      <sz val="11"/>
      <color indexed="10"/>
      <name val="Arial"/>
      <family val="2"/>
    </font>
    <font>
      <b/>
      <sz val="11"/>
      <color indexed="9"/>
      <name val="Arial"/>
      <family val="2"/>
    </font>
  </fonts>
  <fills count="7">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indexed="9"/>
        <bgColor indexed="64"/>
      </patternFill>
    </fill>
  </fills>
  <borders count="17">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0" fontId="5" fillId="0" borderId="0"/>
    <xf numFmtId="0" fontId="5"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128">
    <xf numFmtId="0" fontId="0" fillId="0" borderId="0" xfId="0"/>
    <xf numFmtId="0" fontId="4" fillId="0" borderId="0" xfId="0" applyFont="1" applyAlignment="1">
      <alignment horizontal="center" vertical="center" wrapText="1"/>
    </xf>
    <xf numFmtId="0" fontId="0" fillId="0" borderId="9" xfId="0" applyBorder="1"/>
    <xf numFmtId="0" fontId="3" fillId="2" borderId="9" xfId="0" applyFont="1" applyFill="1" applyBorder="1" applyAlignment="1">
      <alignment horizontal="justify" vertical="center"/>
    </xf>
    <xf numFmtId="0" fontId="3" fillId="2" borderId="9" xfId="0" applyFont="1" applyFill="1" applyBorder="1" applyAlignment="1">
      <alignment horizontal="center" vertical="center"/>
    </xf>
    <xf numFmtId="0" fontId="0" fillId="0" borderId="9" xfId="0" applyBorder="1" applyAlignment="1">
      <alignment wrapText="1"/>
    </xf>
    <xf numFmtId="0" fontId="8" fillId="2" borderId="9" xfId="0" applyFont="1" applyFill="1" applyBorder="1" applyAlignment="1">
      <alignment vertical="center"/>
    </xf>
    <xf numFmtId="0" fontId="9" fillId="3" borderId="4" xfId="0" applyFont="1" applyFill="1" applyBorder="1"/>
    <xf numFmtId="0" fontId="9" fillId="3" borderId="5" xfId="0" applyFont="1" applyFill="1" applyBorder="1"/>
    <xf numFmtId="0" fontId="9" fillId="3" borderId="3" xfId="0" applyFont="1" applyFill="1" applyBorder="1"/>
    <xf numFmtId="0" fontId="9" fillId="3" borderId="6" xfId="0" applyFont="1" applyFill="1" applyBorder="1"/>
    <xf numFmtId="0" fontId="9" fillId="3" borderId="0" xfId="0" applyFont="1" applyFill="1"/>
    <xf numFmtId="0" fontId="9" fillId="3" borderId="2" xfId="0" applyFont="1" applyFill="1" applyBorder="1"/>
    <xf numFmtId="0" fontId="10" fillId="3" borderId="7" xfId="0" applyFont="1" applyFill="1" applyBorder="1"/>
    <xf numFmtId="0" fontId="10" fillId="3" borderId="8" xfId="0" applyFont="1" applyFill="1" applyBorder="1"/>
    <xf numFmtId="0" fontId="10" fillId="3" borderId="1" xfId="0" applyFont="1" applyFill="1" applyBorder="1"/>
    <xf numFmtId="0" fontId="9" fillId="3" borderId="5" xfId="0" applyFont="1" applyFill="1" applyBorder="1" applyAlignment="1">
      <alignment horizontal="center"/>
    </xf>
    <xf numFmtId="0" fontId="9" fillId="3" borderId="0" xfId="0" applyFont="1" applyFill="1" applyAlignment="1">
      <alignment horizontal="center"/>
    </xf>
    <xf numFmtId="0" fontId="10" fillId="3" borderId="8" xfId="0" applyFont="1" applyFill="1" applyBorder="1" applyAlignment="1">
      <alignment horizontal="center"/>
    </xf>
    <xf numFmtId="0" fontId="2" fillId="0" borderId="0" xfId="0" applyFont="1" applyAlignment="1">
      <alignment vertical="center"/>
    </xf>
    <xf numFmtId="0" fontId="14" fillId="0" borderId="0" xfId="0" applyFont="1" applyAlignment="1">
      <alignment horizontal="left" vertical="center"/>
    </xf>
    <xf numFmtId="0" fontId="2" fillId="0" borderId="0" xfId="0" applyFont="1"/>
    <xf numFmtId="1" fontId="2" fillId="0" borderId="0" xfId="0" applyNumberFormat="1" applyFont="1" applyAlignment="1">
      <alignment vertical="center"/>
    </xf>
    <xf numFmtId="0" fontId="12" fillId="0" borderId="0" xfId="0" applyFont="1" applyAlignment="1">
      <alignment horizontal="left" vertical="center"/>
    </xf>
    <xf numFmtId="0" fontId="15" fillId="5" borderId="0" xfId="0" applyFont="1" applyFill="1" applyAlignment="1">
      <alignment horizontal="center" vertical="center" wrapText="1"/>
    </xf>
    <xf numFmtId="0" fontId="15" fillId="0" borderId="0" xfId="0" applyFont="1" applyAlignment="1">
      <alignment horizontal="center" vertical="center" wrapText="1"/>
    </xf>
    <xf numFmtId="0" fontId="12" fillId="0" borderId="0" xfId="0" applyFont="1" applyAlignment="1">
      <alignment vertical="center"/>
    </xf>
    <xf numFmtId="44" fontId="16" fillId="5" borderId="0" xfId="4" applyFont="1" applyFill="1" applyAlignment="1">
      <alignment vertical="center" wrapText="1"/>
    </xf>
    <xf numFmtId="0" fontId="14" fillId="0" borderId="10" xfId="0" applyFont="1" applyBorder="1" applyAlignment="1">
      <alignment horizontal="left" vertical="center"/>
    </xf>
    <xf numFmtId="44" fontId="17" fillId="5" borderId="0" xfId="4" applyFont="1" applyFill="1" applyAlignment="1">
      <alignment vertical="center" wrapText="1"/>
    </xf>
    <xf numFmtId="44" fontId="16" fillId="5" borderId="0" xfId="4" applyFont="1" applyFill="1" applyAlignment="1">
      <alignment vertical="center"/>
    </xf>
    <xf numFmtId="0" fontId="14" fillId="0" borderId="0" xfId="0" applyFont="1" applyAlignment="1">
      <alignment vertical="center" wrapText="1"/>
    </xf>
    <xf numFmtId="0" fontId="14" fillId="0" borderId="0" xfId="0" applyFont="1" applyAlignment="1">
      <alignment vertical="center"/>
    </xf>
    <xf numFmtId="0" fontId="17" fillId="0" borderId="0" xfId="0" applyFont="1" applyAlignment="1">
      <alignment vertical="center"/>
    </xf>
    <xf numFmtId="1"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12" xfId="0" applyFont="1" applyBorder="1" applyAlignment="1">
      <alignment vertical="center"/>
    </xf>
    <xf numFmtId="44" fontId="17" fillId="5" borderId="0" xfId="4" applyFont="1" applyFill="1" applyAlignment="1">
      <alignment horizontal="left" vertical="center" wrapText="1"/>
    </xf>
    <xf numFmtId="0" fontId="17" fillId="5" borderId="0" xfId="4" applyNumberFormat="1" applyFont="1" applyFill="1" applyAlignment="1">
      <alignment vertical="center" wrapText="1"/>
    </xf>
    <xf numFmtId="0" fontId="12" fillId="5" borderId="0" xfId="0" applyFont="1" applyFill="1" applyAlignment="1">
      <alignment horizontal="left" vertical="center"/>
    </xf>
    <xf numFmtId="0" fontId="13" fillId="0" borderId="0" xfId="0" applyFont="1"/>
    <xf numFmtId="0" fontId="18" fillId="6" borderId="0" xfId="0" applyFont="1" applyFill="1"/>
    <xf numFmtId="0" fontId="9" fillId="3" borderId="9" xfId="0" applyFont="1" applyFill="1" applyBorder="1" applyAlignment="1">
      <alignment horizontal="center"/>
    </xf>
    <xf numFmtId="0" fontId="9" fillId="0" borderId="0" xfId="0" applyFont="1" applyAlignment="1">
      <alignment horizontal="center"/>
    </xf>
    <xf numFmtId="0" fontId="19" fillId="0" borderId="13" xfId="0" applyFont="1" applyBorder="1" applyAlignment="1">
      <alignment horizontal="center" vertical="center" wrapText="1"/>
    </xf>
    <xf numFmtId="0" fontId="20" fillId="0" borderId="0" xfId="0" applyFont="1" applyAlignment="1">
      <alignment horizontal="centerContinuous" vertical="top" wrapText="1"/>
    </xf>
    <xf numFmtId="0" fontId="21" fillId="0" borderId="0" xfId="0" applyFont="1" applyAlignment="1">
      <alignment horizontal="centerContinuous" vertical="top"/>
    </xf>
    <xf numFmtId="0" fontId="2" fillId="0" borderId="0" xfId="0" applyFont="1" applyAlignment="1">
      <alignment vertical="top"/>
    </xf>
    <xf numFmtId="0" fontId="22" fillId="0" borderId="0" xfId="0" applyFont="1" applyAlignment="1">
      <alignment horizontal="center"/>
    </xf>
    <xf numFmtId="0" fontId="19" fillId="0" borderId="0" xfId="0" applyFont="1" applyAlignment="1" applyProtection="1">
      <alignment horizontal="center" vertical="center" wrapText="1"/>
      <protection locked="0"/>
    </xf>
    <xf numFmtId="0" fontId="21"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2" fillId="0" borderId="0" xfId="0" applyFont="1"/>
    <xf numFmtId="44" fontId="18" fillId="0" borderId="13" xfId="4" applyFont="1" applyBorder="1" applyAlignment="1">
      <alignment horizontal="left" vertical="center" wrapText="1"/>
    </xf>
    <xf numFmtId="44" fontId="18" fillId="0" borderId="14" xfId="4" applyFont="1" applyBorder="1" applyAlignment="1">
      <alignment horizontal="left" vertical="center" wrapText="1"/>
    </xf>
    <xf numFmtId="44" fontId="18" fillId="0" borderId="15" xfId="4" applyFont="1" applyBorder="1" applyAlignment="1">
      <alignment horizontal="left" vertical="center" wrapText="1"/>
    </xf>
    <xf numFmtId="44" fontId="18" fillId="0" borderId="16" xfId="4" applyFont="1" applyBorder="1" applyAlignment="1">
      <alignment horizontal="left" vertical="center" wrapText="1"/>
    </xf>
    <xf numFmtId="44" fontId="17" fillId="5" borderId="0" xfId="4" applyFont="1" applyFill="1" applyAlignment="1">
      <alignment vertical="center"/>
    </xf>
    <xf numFmtId="166" fontId="17" fillId="5" borderId="0" xfId="4" applyNumberFormat="1" applyFont="1" applyFill="1" applyAlignment="1">
      <alignment vertical="center" wrapText="1"/>
    </xf>
    <xf numFmtId="0" fontId="1" fillId="0" borderId="0" xfId="0" applyFont="1"/>
    <xf numFmtId="0" fontId="1" fillId="6" borderId="0" xfId="0" applyFont="1" applyFill="1"/>
    <xf numFmtId="44" fontId="1" fillId="4" borderId="13" xfId="4" applyFont="1" applyFill="1" applyBorder="1" applyAlignment="1">
      <alignment vertical="center"/>
    </xf>
    <xf numFmtId="0" fontId="1" fillId="0" borderId="0" xfId="0" applyFont="1" applyAlignment="1">
      <alignment vertical="top"/>
    </xf>
    <xf numFmtId="0" fontId="1" fillId="0" borderId="0" xfId="0" applyFont="1" applyAlignment="1">
      <alignment vertical="center"/>
    </xf>
    <xf numFmtId="1" fontId="1" fillId="0" borderId="0" xfId="0" applyNumberFormat="1" applyFont="1" applyAlignment="1">
      <alignment vertical="center"/>
    </xf>
    <xf numFmtId="44" fontId="1" fillId="0" borderId="0" xfId="4" applyFont="1" applyBorder="1" applyAlignment="1">
      <alignment vertical="center"/>
    </xf>
    <xf numFmtId="0" fontId="1" fillId="5" borderId="0" xfId="0" applyFont="1" applyFill="1" applyAlignment="1">
      <alignment horizontal="center" vertical="center" wrapText="1"/>
    </xf>
    <xf numFmtId="0" fontId="1" fillId="0" borderId="0" xfId="0" applyFont="1" applyAlignment="1">
      <alignment horizontal="center" vertical="center" wrapText="1"/>
    </xf>
    <xf numFmtId="0" fontId="1" fillId="4" borderId="0" xfId="0" applyFont="1" applyFill="1" applyAlignment="1">
      <alignment vertical="center"/>
    </xf>
    <xf numFmtId="1" fontId="1" fillId="4" borderId="0" xfId="0" applyNumberFormat="1" applyFont="1" applyFill="1" applyAlignment="1">
      <alignment vertical="center"/>
    </xf>
    <xf numFmtId="44" fontId="1" fillId="4" borderId="0" xfId="4" applyFont="1" applyFill="1" applyAlignment="1">
      <alignment vertical="center"/>
    </xf>
    <xf numFmtId="44" fontId="1" fillId="0" borderId="0" xfId="4" applyFont="1" applyAlignment="1">
      <alignment vertical="center"/>
    </xf>
    <xf numFmtId="1" fontId="1" fillId="5" borderId="0" xfId="3" applyNumberFormat="1" applyFont="1" applyFill="1" applyAlignment="1">
      <alignment vertical="center"/>
    </xf>
    <xf numFmtId="44" fontId="1" fillId="5" borderId="0" xfId="4" applyFont="1" applyFill="1" applyAlignment="1">
      <alignment vertical="center"/>
    </xf>
    <xf numFmtId="0" fontId="1" fillId="0" borderId="0" xfId="0" applyFont="1" applyAlignment="1">
      <alignment horizontal="left" vertical="center"/>
    </xf>
    <xf numFmtId="1" fontId="1" fillId="0" borderId="10" xfId="0" applyNumberFormat="1" applyFont="1" applyBorder="1" applyAlignment="1">
      <alignment vertical="center"/>
    </xf>
    <xf numFmtId="44" fontId="1" fillId="0" borderId="10" xfId="4" applyFont="1" applyBorder="1" applyAlignment="1">
      <alignment vertical="center"/>
    </xf>
    <xf numFmtId="1" fontId="1" fillId="5" borderId="0" xfId="4" applyNumberFormat="1" applyFont="1" applyFill="1" applyAlignment="1">
      <alignment vertical="center"/>
    </xf>
    <xf numFmtId="1" fontId="1" fillId="0" borderId="10" xfId="0" applyNumberFormat="1" applyFont="1" applyBorder="1" applyAlignment="1">
      <alignment horizontal="center" vertical="center"/>
    </xf>
    <xf numFmtId="165" fontId="1" fillId="0" borderId="0" xfId="5" applyNumberFormat="1" applyFont="1" applyAlignment="1">
      <alignment vertical="center"/>
    </xf>
    <xf numFmtId="164" fontId="1" fillId="0" borderId="10" xfId="3" applyNumberFormat="1" applyFont="1" applyBorder="1" applyAlignment="1">
      <alignment horizontal="center" vertical="center"/>
    </xf>
    <xf numFmtId="1" fontId="1" fillId="0" borderId="10" xfId="3" applyNumberFormat="1" applyFont="1" applyBorder="1" applyAlignment="1">
      <alignment horizontal="center" vertical="center"/>
    </xf>
    <xf numFmtId="44" fontId="1" fillId="0" borderId="10" xfId="4" applyFont="1" applyBorder="1" applyAlignment="1">
      <alignment horizontal="center" vertical="center"/>
    </xf>
    <xf numFmtId="1" fontId="1" fillId="0" borderId="0" xfId="0" applyNumberFormat="1" applyFont="1" applyAlignment="1">
      <alignment horizontal="center" vertical="center"/>
    </xf>
    <xf numFmtId="1" fontId="1" fillId="0" borderId="0" xfId="3" applyNumberFormat="1" applyFont="1" applyAlignment="1">
      <alignment vertical="center"/>
    </xf>
    <xf numFmtId="1" fontId="1" fillId="0" borderId="12" xfId="0" applyNumberFormat="1" applyFont="1" applyBorder="1" applyAlignment="1">
      <alignment vertical="center"/>
    </xf>
    <xf numFmtId="0" fontId="1" fillId="0" borderId="12" xfId="0" applyFont="1" applyBorder="1" applyAlignment="1">
      <alignment vertical="center"/>
    </xf>
    <xf numFmtId="44" fontId="1" fillId="0" borderId="12" xfId="0" applyNumberFormat="1" applyFont="1" applyBorder="1" applyAlignment="1">
      <alignment vertical="center"/>
    </xf>
    <xf numFmtId="44" fontId="1" fillId="0" borderId="0" xfId="0" applyNumberFormat="1" applyFont="1" applyAlignment="1">
      <alignment vertical="center"/>
    </xf>
    <xf numFmtId="9" fontId="1" fillId="0" borderId="0" xfId="5" applyFont="1" applyAlignment="1">
      <alignment vertical="center"/>
    </xf>
    <xf numFmtId="1" fontId="1" fillId="5" borderId="0" xfId="3" applyNumberFormat="1" applyFont="1" applyFill="1" applyBorder="1" applyAlignment="1">
      <alignment vertical="center"/>
    </xf>
    <xf numFmtId="44" fontId="1" fillId="5" borderId="0" xfId="4" applyFont="1" applyFill="1" applyBorder="1" applyAlignment="1">
      <alignment vertical="center"/>
    </xf>
    <xf numFmtId="9" fontId="1" fillId="0" borderId="0" xfId="5" applyFont="1" applyBorder="1" applyAlignment="1">
      <alignment vertical="center"/>
    </xf>
    <xf numFmtId="164" fontId="1" fillId="5" borderId="0" xfId="3" applyNumberFormat="1" applyFont="1" applyFill="1" applyAlignment="1">
      <alignment vertical="center"/>
    </xf>
    <xf numFmtId="10" fontId="1" fillId="0" borderId="0" xfId="5" applyNumberFormat="1" applyFont="1" applyAlignment="1">
      <alignment vertical="center"/>
    </xf>
    <xf numFmtId="166" fontId="1" fillId="0" borderId="0" xfId="4" applyNumberFormat="1" applyFont="1" applyAlignment="1">
      <alignment vertical="center"/>
    </xf>
    <xf numFmtId="164" fontId="1" fillId="0" borderId="0" xfId="3" applyNumberFormat="1" applyFont="1" applyBorder="1" applyAlignment="1">
      <alignment horizontal="center" vertical="center"/>
    </xf>
    <xf numFmtId="164" fontId="1" fillId="4" borderId="0" xfId="0" applyNumberFormat="1" applyFont="1" applyFill="1" applyAlignment="1">
      <alignment vertical="center"/>
    </xf>
    <xf numFmtId="0" fontId="1" fillId="5" borderId="0" xfId="0" applyFont="1" applyFill="1" applyAlignment="1">
      <alignment vertical="center"/>
    </xf>
    <xf numFmtId="0" fontId="1" fillId="0" borderId="0" xfId="0" applyFont="1" applyAlignment="1">
      <alignment horizontal="left" vertical="center" wrapText="1"/>
    </xf>
    <xf numFmtId="164" fontId="1" fillId="5" borderId="11" xfId="3" applyNumberFormat="1" applyFont="1" applyFill="1" applyBorder="1" applyAlignment="1">
      <alignment vertical="center"/>
    </xf>
    <xf numFmtId="44" fontId="1" fillId="5" borderId="11" xfId="4" applyFont="1" applyFill="1" applyBorder="1" applyAlignment="1">
      <alignment vertical="center"/>
    </xf>
    <xf numFmtId="44" fontId="1" fillId="0" borderId="11" xfId="4" applyFont="1" applyBorder="1" applyAlignment="1">
      <alignment vertical="center"/>
    </xf>
    <xf numFmtId="164" fontId="1" fillId="0" borderId="0" xfId="0" applyNumberFormat="1" applyFont="1" applyAlignment="1">
      <alignment vertical="center"/>
    </xf>
    <xf numFmtId="44" fontId="1" fillId="0" borderId="0" xfId="4" applyFont="1" applyFill="1" applyAlignment="1">
      <alignment vertical="center"/>
    </xf>
    <xf numFmtId="164" fontId="1" fillId="5" borderId="0" xfId="3" applyNumberFormat="1" applyFont="1" applyFill="1" applyBorder="1" applyAlignment="1">
      <alignment vertical="center"/>
    </xf>
    <xf numFmtId="164" fontId="1" fillId="0" borderId="0" xfId="3" applyNumberFormat="1" applyFont="1" applyAlignment="1">
      <alignment horizontal="center" vertical="center"/>
    </xf>
    <xf numFmtId="44" fontId="1" fillId="0" borderId="0" xfId="4" applyFont="1" applyAlignment="1">
      <alignment horizontal="center" vertical="center"/>
    </xf>
    <xf numFmtId="0" fontId="1" fillId="0" borderId="0" xfId="0" applyFont="1" applyAlignment="1">
      <alignment vertical="center" wrapText="1"/>
    </xf>
    <xf numFmtId="0" fontId="1" fillId="0" borderId="11" xfId="0" applyFont="1" applyBorder="1" applyAlignment="1">
      <alignment vertical="center"/>
    </xf>
    <xf numFmtId="0" fontId="10" fillId="3" borderId="7" xfId="0" applyFont="1" applyFill="1" applyBorder="1" applyAlignment="1">
      <alignment horizontal="center"/>
    </xf>
    <xf numFmtId="0" fontId="10" fillId="3" borderId="8" xfId="0" applyFont="1" applyFill="1" applyBorder="1" applyAlignment="1">
      <alignment horizontal="center"/>
    </xf>
    <xf numFmtId="0" fontId="10" fillId="3" borderId="1" xfId="0" applyFont="1" applyFill="1" applyBorder="1" applyAlignment="1">
      <alignment horizontal="center"/>
    </xf>
    <xf numFmtId="0" fontId="9" fillId="3" borderId="6" xfId="0" applyFont="1" applyFill="1" applyBorder="1" applyAlignment="1">
      <alignment horizontal="center"/>
    </xf>
    <xf numFmtId="0" fontId="9" fillId="3" borderId="0" xfId="0" applyFont="1" applyFill="1" applyAlignment="1">
      <alignment horizontal="center"/>
    </xf>
    <xf numFmtId="0" fontId="9" fillId="3" borderId="2" xfId="0" applyFont="1" applyFill="1" applyBorder="1" applyAlignment="1">
      <alignment horizontal="center"/>
    </xf>
    <xf numFmtId="0" fontId="9" fillId="3" borderId="4" xfId="0" applyFont="1" applyFill="1" applyBorder="1" applyAlignment="1">
      <alignment horizontal="center"/>
    </xf>
    <xf numFmtId="0" fontId="9" fillId="3" borderId="5"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 xfId="0" applyFont="1" applyFill="1" applyBorder="1" applyAlignment="1">
      <alignment horizontal="center" vertical="center"/>
    </xf>
  </cellXfs>
  <cellStyles count="6">
    <cellStyle name="Comma" xfId="3" builtinId="3"/>
    <cellStyle name="Currency" xfId="4" builtinId="4"/>
    <cellStyle name="Normal" xfId="0" builtinId="0"/>
    <cellStyle name="Normal 2 2" xfId="1" xr:uid="{00000000-0005-0000-0000-000001000000}"/>
    <cellStyle name="Normal 5" xfId="2" xr:uid="{5BCBA475-00DD-4B02-A47E-7FCA2602C3F8}"/>
    <cellStyle name="Percent" xfId="5" builtinId="5"/>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73225737-E1A6-4E4F-9A76-F44803039EF9}"/>
  </tableStyles>
  <colors>
    <mruColors>
      <color rgb="FF70AD47"/>
      <color rgb="FFFCE4D6"/>
      <color rgb="FFED7D31"/>
      <color rgb="FFED7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76202</xdr:rowOff>
    </xdr:from>
    <xdr:to>
      <xdr:col>12</xdr:col>
      <xdr:colOff>0</xdr:colOff>
      <xdr:row>36</xdr:row>
      <xdr:rowOff>131078</xdr:rowOff>
    </xdr:to>
    <xdr:sp macro="" textlink="">
      <xdr:nvSpPr>
        <xdr:cNvPr id="2" name="Text Box 7">
          <a:extLst>
            <a:ext uri="{FF2B5EF4-FFF2-40B4-BE49-F238E27FC236}">
              <a16:creationId xmlns:a16="http://schemas.microsoft.com/office/drawing/2014/main" id="{591AECF0-570F-4216-B993-D099E26A5D74}"/>
            </a:ext>
          </a:extLst>
        </xdr:cNvPr>
        <xdr:cNvSpPr txBox="1">
          <a:spLocks noChangeArrowheads="1"/>
        </xdr:cNvSpPr>
      </xdr:nvSpPr>
      <xdr:spPr bwMode="auto">
        <a:xfrm>
          <a:off x="624806" y="779654"/>
          <a:ext cx="6872855" cy="5507720"/>
        </a:xfrm>
        <a:prstGeom prst="rect">
          <a:avLst/>
        </a:prstGeom>
        <a:solidFill>
          <a:sysClr val="window" lastClr="FFFFFF"/>
        </a:solidFill>
        <a:ln w="9525">
          <a:solidFill>
            <a:srgbClr val="000000"/>
          </a:solidFill>
          <a:miter lim="800000"/>
          <a:headEnd/>
          <a:tailEnd/>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latin typeface="Arial" panose="020B0604020202020204" pitchFamily="34" charset="0"/>
              <a:ea typeface="+mn-ea"/>
              <a:cs typeface="Arial" panose="020B0604020202020204" pitchFamily="34" charset="0"/>
            </a:rPr>
            <a:t>The utility </a:t>
          </a:r>
          <a:r>
            <a:rPr lang="en-US" sz="1100" b="0" baseline="0">
              <a:effectLst/>
              <a:latin typeface="Arial" panose="020B0604020202020204" pitchFamily="34" charset="0"/>
              <a:ea typeface="+mn-ea"/>
              <a:cs typeface="Arial" panose="020B0604020202020204" pitchFamily="34" charset="0"/>
            </a:rPr>
            <a:t>will not be held responsible for any adverse scoring and evaluation that may result from a failure to follow these instruction. </a:t>
          </a:r>
          <a:endParaRPr lang="en-US" sz="1100" b="0" i="0" baseline="0">
            <a:effectLst/>
            <a:latin typeface="Arial" panose="020B0604020202020204" pitchFamily="34" charset="0"/>
            <a:ea typeface="+mn-ea"/>
            <a:cs typeface="Arial" panose="020B0604020202020204" pitchFamily="34" charset="0"/>
          </a:endParaRPr>
        </a:p>
        <a:p>
          <a:pPr rtl="0"/>
          <a:endParaRPr lang="en-US" sz="1100" b="0" i="0" baseline="0">
            <a:effectLst/>
            <a:latin typeface="Arial" panose="020B0604020202020204" pitchFamily="34" charset="0"/>
            <a:ea typeface="+mn-ea"/>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Proposer shall populate the following columns accordingly:</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*Item/Service--note that certain item information is pre-populated; however, Proposers can add (but not remove) Items/Services accordingly</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*Quantity--number of items or hours, unless otherwise noted</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*Unit Price</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*Extended Price--this column is set to calculate automatically; however, Proposers are responsible for validation of accuracy</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*Proposer Notes/Comments--provide clarification/explanation, according to the additional </a:t>
          </a:r>
          <a:r>
            <a:rPr lang="en-US" sz="1100" b="0" baseline="0">
              <a:effectLst/>
              <a:latin typeface="Arial" panose="020B0604020202020204" pitchFamily="34" charset="0"/>
              <a:ea typeface="+mn-ea"/>
              <a:cs typeface="Arial" panose="020B0604020202020204" pitchFamily="34" charset="0"/>
            </a:rPr>
            <a:t>instructions given; Proposers shall also note item make/model and/or lead times, if specified</a:t>
          </a:r>
        </a:p>
        <a:p>
          <a:pPr lvl="0"/>
          <a:endParaRPr lang="en-US" sz="1100" b="0" baseline="0">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effectLst/>
              <a:latin typeface="Arial" panose="020B0604020202020204" pitchFamily="34" charset="0"/>
              <a:ea typeface="+mn-ea"/>
              <a:cs typeface="Arial" panose="020B0604020202020204" pitchFamily="34" charset="0"/>
            </a:rPr>
            <a:t>Pricing shall also be given on a multi-year outlay. Pricing for meters, endpoint, and installation services will automatically calculate based on the utility's determined meter replacement schedule. This schedule is tentative and the utility reserves the right to change the timeline and outlay for orders at its sole discretion. The fee schedule for all other pricing is left to the discretion of the Proposer. </a:t>
          </a: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Line items</a:t>
          </a:r>
          <a:r>
            <a:rPr lang="en-US" sz="1100" b="0" baseline="0">
              <a:effectLst/>
              <a:latin typeface="Arial" panose="020B0604020202020204" pitchFamily="34" charset="0"/>
              <a:ea typeface="+mn-ea"/>
              <a:cs typeface="Arial" panose="020B0604020202020204" pitchFamily="34" charset="0"/>
            </a:rPr>
            <a:t> are given to Proposers as a convenience. Proposers are encouraged to add line items as necessary to accurately reflect their proposals. </a:t>
          </a:r>
          <a:r>
            <a:rPr lang="en-US" sz="1100" b="0">
              <a:effectLst/>
              <a:latin typeface="Arial" panose="020B0604020202020204" pitchFamily="34" charset="0"/>
              <a:ea typeface="+mn-ea"/>
              <a:cs typeface="Arial" panose="020B0604020202020204" pitchFamily="34" charset="0"/>
            </a:rPr>
            <a:t>Prices given must be representative of those requirements marked as "Current</a:t>
          </a:r>
          <a:r>
            <a:rPr lang="en-US" sz="1100" b="0" baseline="0">
              <a:effectLst/>
              <a:latin typeface="Arial" panose="020B0604020202020204" pitchFamily="34" charset="0"/>
              <a:ea typeface="+mn-ea"/>
              <a:cs typeface="Arial" panose="020B0604020202020204" pitchFamily="34" charset="0"/>
            </a:rPr>
            <a:t> Base" or "Partially Comply" by Proposer(s). </a:t>
          </a: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Extended prices for professional services (such as project management) are to be given as a fixed fee, inclusive of all design, oversight, quality assurance, or other activities.  </a:t>
          </a: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Travel and expenses are to be given as a not-to-exceed limit.</a:t>
          </a: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Line items related to systems integration are to be given as an estimated number of hours for completion, and a time and materials (T&amp;M) rate, based on the integrations described. These estimates should be inclusive only of the work to</a:t>
          </a:r>
          <a:r>
            <a:rPr lang="en-US" sz="1100" b="0" baseline="0">
              <a:effectLst/>
              <a:latin typeface="Arial" panose="020B0604020202020204" pitchFamily="34" charset="0"/>
              <a:ea typeface="+mn-ea"/>
              <a:cs typeface="Arial" panose="020B0604020202020204" pitchFamily="34" charset="0"/>
            </a:rPr>
            <a:t> be performed by the Proposer.</a:t>
          </a:r>
          <a:endParaRPr lang="en-US" sz="1100" b="0">
            <a:effectLst/>
            <a:latin typeface="Arial" panose="020B0604020202020204" pitchFamily="34" charset="0"/>
            <a:ea typeface="+mn-ea"/>
            <a:cs typeface="Arial" panose="020B0604020202020204" pitchFamily="34" charset="0"/>
          </a:endParaRP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Summary capital and O&amp;M costs will be noted in the 'Summary Pricing'</a:t>
          </a:r>
          <a:r>
            <a:rPr lang="en-US" sz="1100" b="0" baseline="0">
              <a:effectLst/>
              <a:latin typeface="Arial" panose="020B0604020202020204" pitchFamily="34" charset="0"/>
              <a:ea typeface="+mn-ea"/>
              <a:cs typeface="Arial" panose="020B0604020202020204" pitchFamily="34" charset="0"/>
            </a:rPr>
            <a:t> worksheet. Proposers are responsible for validation of accuracy. </a:t>
          </a:r>
          <a:endParaRPr lang="en-US" sz="1100" b="0">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itchell/AppData/Local/Microsoft/Windows/INetCache/Content.Outlook/TX4U77T0/Attachment%201%20-%20Capabilities%20Workbook%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mitchell\AppData\Local\Microsoft\Windows\INetCache\Content.Outlook\TX4U77T0\Attachment%201%20-%20Capabilities%20Workbook%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98D2-0D42-4D20-9409-E98B250A0B91}">
  <dimension ref="B1:L4"/>
  <sheetViews>
    <sheetView topLeftCell="A4" zoomScale="109" zoomScaleNormal="80" workbookViewId="0">
      <selection activeCell="C39" sqref="C39"/>
    </sheetView>
  </sheetViews>
  <sheetFormatPr defaultColWidth="8.7109375" defaultRowHeight="13.5"/>
  <cols>
    <col min="1" max="16384" width="8.7109375" style="21"/>
  </cols>
  <sheetData>
    <row r="1" spans="2:12" ht="13.9" thickBot="1">
      <c r="B1" s="59"/>
      <c r="C1" s="59"/>
      <c r="D1" s="59"/>
      <c r="E1" s="59"/>
      <c r="F1" s="59"/>
      <c r="G1" s="59"/>
      <c r="H1" s="59"/>
      <c r="I1" s="59"/>
      <c r="J1" s="59"/>
      <c r="K1" s="59"/>
      <c r="L1" s="59"/>
    </row>
    <row r="2" spans="2:12" ht="13.9">
      <c r="B2" s="7"/>
      <c r="C2" s="8"/>
      <c r="D2" s="8"/>
      <c r="E2" s="8"/>
      <c r="F2" s="8"/>
      <c r="G2" s="16" t="s">
        <v>0</v>
      </c>
      <c r="H2" s="8"/>
      <c r="I2" s="8"/>
      <c r="J2" s="8"/>
      <c r="K2" s="8"/>
      <c r="L2" s="9"/>
    </row>
    <row r="3" spans="2:12" ht="13.9">
      <c r="B3" s="10"/>
      <c r="C3" s="11"/>
      <c r="D3" s="11"/>
      <c r="E3" s="11"/>
      <c r="F3" s="11"/>
      <c r="G3" s="17" t="s">
        <v>1</v>
      </c>
      <c r="H3" s="11"/>
      <c r="I3" s="11"/>
      <c r="J3" s="11"/>
      <c r="K3" s="11"/>
      <c r="L3" s="12"/>
    </row>
    <row r="4" spans="2:12" ht="14.25" thickBot="1">
      <c r="B4" s="13"/>
      <c r="C4" s="14"/>
      <c r="D4" s="14"/>
      <c r="E4" s="14"/>
      <c r="F4" s="14"/>
      <c r="G4" s="18" t="s">
        <v>2</v>
      </c>
      <c r="H4" s="14"/>
      <c r="I4" s="14"/>
      <c r="J4" s="14"/>
      <c r="K4" s="14"/>
      <c r="L4" s="1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F81D1-06C8-4121-96FB-6319E9604CCC}">
  <sheetPr>
    <pageSetUpPr fitToPage="1"/>
  </sheetPr>
  <dimension ref="B1:L43"/>
  <sheetViews>
    <sheetView zoomScaleNormal="100" workbookViewId="0">
      <selection activeCell="D9" sqref="D9"/>
    </sheetView>
  </sheetViews>
  <sheetFormatPr defaultColWidth="9.28515625" defaultRowHeight="13.5"/>
  <cols>
    <col min="1" max="1" width="9.28515625" style="21"/>
    <col min="2" max="2" width="24.7109375" style="21" customWidth="1"/>
    <col min="3" max="3" width="2.7109375" style="21" customWidth="1"/>
    <col min="4" max="5" width="36.28515625" style="21" customWidth="1"/>
    <col min="6" max="6" width="39.28515625" style="21" customWidth="1"/>
    <col min="7" max="16384" width="9.28515625" style="21"/>
  </cols>
  <sheetData>
    <row r="1" spans="2:9" ht="8.65" customHeight="1" thickBot="1">
      <c r="B1" s="59"/>
      <c r="C1" s="59"/>
      <c r="D1" s="59"/>
      <c r="E1" s="59"/>
      <c r="F1" s="59"/>
      <c r="G1" s="59"/>
      <c r="H1" s="59"/>
      <c r="I1" s="59"/>
    </row>
    <row r="2" spans="2:9" ht="13.9">
      <c r="B2" s="116" t="str">
        <f>Instructions!G2</f>
        <v>City of Hickory</v>
      </c>
      <c r="C2" s="117"/>
      <c r="D2" s="117"/>
      <c r="E2" s="117"/>
      <c r="F2" s="118"/>
      <c r="G2" s="59"/>
      <c r="H2" s="59"/>
      <c r="I2" s="59"/>
    </row>
    <row r="3" spans="2:9" ht="13.9">
      <c r="B3" s="113" t="s">
        <v>1</v>
      </c>
      <c r="C3" s="114"/>
      <c r="D3" s="114"/>
      <c r="E3" s="114"/>
      <c r="F3" s="115"/>
      <c r="G3" s="59"/>
      <c r="H3" s="59"/>
      <c r="I3" s="40"/>
    </row>
    <row r="4" spans="2:9" ht="15.75" customHeight="1" thickBot="1">
      <c r="B4" s="110" t="s">
        <v>3</v>
      </c>
      <c r="C4" s="111"/>
      <c r="D4" s="111"/>
      <c r="E4" s="111"/>
      <c r="F4" s="112"/>
      <c r="G4" s="59"/>
      <c r="H4" s="59"/>
      <c r="I4" s="59"/>
    </row>
    <row r="5" spans="2:9" ht="5.25" customHeight="1">
      <c r="B5" s="59"/>
      <c r="C5" s="41"/>
      <c r="D5" s="59"/>
      <c r="E5" s="59"/>
      <c r="F5" s="59"/>
      <c r="G5" s="59"/>
      <c r="H5" s="59"/>
      <c r="I5" s="59"/>
    </row>
    <row r="6" spans="2:9" ht="13.9">
      <c r="B6" s="42" t="s">
        <v>4</v>
      </c>
      <c r="C6" s="43"/>
      <c r="D6" s="42" t="s">
        <v>5</v>
      </c>
      <c r="E6" s="42" t="s">
        <v>6</v>
      </c>
      <c r="F6" s="42" t="s">
        <v>7</v>
      </c>
      <c r="G6" s="59"/>
      <c r="H6" s="59"/>
      <c r="I6" s="59"/>
    </row>
    <row r="7" spans="2:9" ht="5.25" customHeight="1" thickBot="1">
      <c r="B7" s="60"/>
      <c r="C7" s="60"/>
      <c r="D7" s="60"/>
      <c r="E7" s="60"/>
      <c r="F7" s="60"/>
      <c r="G7" s="59"/>
      <c r="H7" s="59"/>
      <c r="I7" s="59"/>
    </row>
    <row r="8" spans="2:9" ht="14.25" thickBot="1">
      <c r="B8" s="44" t="s">
        <v>8</v>
      </c>
      <c r="C8" s="41"/>
      <c r="D8" s="53">
        <f>SUM('SaaS AMI FAN'!C54:AF54)</f>
        <v>0</v>
      </c>
      <c r="E8" s="56">
        <f>SUM('SaaS AMI FAN'!C74:AF74)</f>
        <v>0</v>
      </c>
      <c r="F8" s="53">
        <f t="shared" ref="F8:F12" si="0">SUM(D8:E8)</f>
        <v>0</v>
      </c>
      <c r="G8" s="59"/>
      <c r="H8" s="59"/>
      <c r="I8" s="59"/>
    </row>
    <row r="9" spans="2:9" ht="14.25" thickBot="1">
      <c r="B9" s="44" t="s">
        <v>9</v>
      </c>
      <c r="C9" s="41"/>
      <c r="D9" s="54">
        <f>SUM('Water Metering'!C37:H37)</f>
        <v>0</v>
      </c>
      <c r="E9" s="61"/>
      <c r="F9" s="55">
        <f t="shared" si="0"/>
        <v>0</v>
      </c>
      <c r="G9" s="59"/>
      <c r="H9" s="59"/>
      <c r="I9" s="59"/>
    </row>
    <row r="10" spans="2:9" ht="14.25" thickBot="1">
      <c r="B10" s="44" t="s">
        <v>10</v>
      </c>
      <c r="C10" s="41"/>
      <c r="D10" s="54">
        <f>SUM('Installation Services'!C57:H57)</f>
        <v>0</v>
      </c>
      <c r="E10" s="61"/>
      <c r="F10" s="55">
        <f t="shared" si="0"/>
        <v>0</v>
      </c>
      <c r="G10" s="59"/>
      <c r="H10" s="59"/>
      <c r="I10" s="59"/>
    </row>
    <row r="11" spans="2:9" s="47" customFormat="1" ht="14.25" thickBot="1">
      <c r="B11" s="44" t="s">
        <v>11</v>
      </c>
      <c r="C11" s="46"/>
      <c r="D11" s="53">
        <f>SUM('SaaS MDMS'!C29:Q29)</f>
        <v>0</v>
      </c>
      <c r="E11" s="53">
        <f>SUM('SaaS MDMS'!C40:Q40)</f>
        <v>0</v>
      </c>
      <c r="F11" s="53">
        <f t="shared" si="0"/>
        <v>0</v>
      </c>
      <c r="G11" s="62"/>
      <c r="H11" s="62"/>
      <c r="I11" s="62"/>
    </row>
    <row r="12" spans="2:9" ht="14.25" thickBot="1">
      <c r="B12" s="44" t="s">
        <v>12</v>
      </c>
      <c r="C12" s="59"/>
      <c r="D12" s="53">
        <f>SUM('SaaS Customer Portal'!C29:Q29)</f>
        <v>0</v>
      </c>
      <c r="E12" s="53">
        <f>SUM('SaaS Customer Portal'!C40:Q40)</f>
        <v>0</v>
      </c>
      <c r="F12" s="53">
        <f t="shared" si="0"/>
        <v>0</v>
      </c>
      <c r="G12" s="59"/>
      <c r="H12" s="59"/>
      <c r="I12" s="59"/>
    </row>
    <row r="14" spans="2:9" ht="13.9">
      <c r="B14" s="48"/>
      <c r="C14" s="48"/>
      <c r="D14" s="48"/>
      <c r="E14" s="48"/>
      <c r="F14" s="48"/>
      <c r="G14" s="59"/>
      <c r="H14" s="59"/>
      <c r="I14" s="59"/>
    </row>
    <row r="16" spans="2:9" ht="13.9">
      <c r="B16" s="49"/>
      <c r="C16" s="59"/>
      <c r="D16" s="50"/>
      <c r="E16" s="50"/>
      <c r="F16" s="50"/>
      <c r="G16" s="59"/>
      <c r="H16" s="59"/>
      <c r="I16" s="59"/>
    </row>
    <row r="18" spans="2:6" ht="13.9">
      <c r="B18" s="49"/>
      <c r="C18" s="59"/>
      <c r="D18" s="51"/>
      <c r="E18" s="51"/>
      <c r="F18" s="51"/>
    </row>
    <row r="20" spans="2:6" s="47" customFormat="1" ht="13.9">
      <c r="B20" s="45"/>
      <c r="C20" s="46"/>
      <c r="D20" s="46"/>
      <c r="E20" s="46"/>
      <c r="F20" s="46"/>
    </row>
    <row r="38" spans="12:12" ht="13.9">
      <c r="L38" s="52"/>
    </row>
    <row r="39" spans="12:12" ht="13.9">
      <c r="L39" s="52"/>
    </row>
    <row r="40" spans="12:12" ht="13.9">
      <c r="L40" s="52"/>
    </row>
    <row r="41" spans="12:12" ht="13.9">
      <c r="L41" s="52"/>
    </row>
    <row r="42" spans="12:12" ht="13.9">
      <c r="L42" s="52"/>
    </row>
    <row r="43" spans="12:12" ht="13.9">
      <c r="L43" s="52"/>
    </row>
  </sheetData>
  <mergeCells count="3">
    <mergeCell ref="B4:F4"/>
    <mergeCell ref="B3:F3"/>
    <mergeCell ref="B2:F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8D5A-789E-4DAF-8BE8-E1BFAE58CA47}">
  <sheetPr>
    <tabColor theme="9"/>
  </sheetPr>
  <dimension ref="B1:AI98"/>
  <sheetViews>
    <sheetView zoomScale="63" zoomScaleNormal="100" workbookViewId="0">
      <pane ySplit="5" topLeftCell="A51" activePane="bottomLeft" state="frozen"/>
      <selection pane="bottomLeft" activeCell="J72" sqref="J72"/>
      <selection activeCell="F27" sqref="F27:Q37"/>
    </sheetView>
  </sheetViews>
  <sheetFormatPr defaultColWidth="8.7109375" defaultRowHeight="13.5"/>
  <cols>
    <col min="1" max="1" width="8.7109375" style="19"/>
    <col min="2" max="2" width="53" style="19" bestFit="1" customWidth="1"/>
    <col min="3" max="3" width="11.28515625" style="22" bestFit="1" customWidth="1"/>
    <col min="4" max="4" width="12.7109375" style="19" customWidth="1"/>
    <col min="5" max="5" width="14" style="19" customWidth="1"/>
    <col min="6" max="6" width="11.28515625" style="22" bestFit="1" customWidth="1"/>
    <col min="7" max="7" width="12.7109375" style="19" customWidth="1"/>
    <col min="8" max="8" width="14" style="19" customWidth="1"/>
    <col min="9" max="9" width="11.28515625" style="22" bestFit="1" customWidth="1"/>
    <col min="10" max="10" width="12.7109375" style="19" customWidth="1"/>
    <col min="11" max="11" width="14" style="19" customWidth="1"/>
    <col min="12" max="12" width="11.28515625" style="22" bestFit="1" customWidth="1"/>
    <col min="13" max="13" width="12.7109375" style="19" customWidth="1"/>
    <col min="14" max="14" width="14" style="19" customWidth="1"/>
    <col min="15" max="15" width="11.28515625" style="22" bestFit="1" customWidth="1"/>
    <col min="16" max="16" width="12.7109375" style="19" customWidth="1"/>
    <col min="17" max="17" width="14" style="19" customWidth="1"/>
    <col min="18" max="18" width="11.28515625" style="22" bestFit="1" customWidth="1"/>
    <col min="19" max="19" width="12.7109375" style="19" customWidth="1"/>
    <col min="20" max="20" width="14" style="19" customWidth="1"/>
    <col min="21" max="21" width="11.28515625" style="22" bestFit="1" customWidth="1"/>
    <col min="22" max="22" width="12.7109375" style="19" customWidth="1"/>
    <col min="23" max="23" width="14" style="19" customWidth="1"/>
    <col min="24" max="24" width="11.28515625" style="22" bestFit="1" customWidth="1"/>
    <col min="25" max="25" width="12.7109375" style="19" customWidth="1"/>
    <col min="26" max="26" width="14" style="19" customWidth="1"/>
    <col min="27" max="27" width="11.28515625" style="22" bestFit="1" customWidth="1"/>
    <col min="28" max="28" width="12.7109375" style="19" customWidth="1"/>
    <col min="29" max="29" width="14" style="19" customWidth="1"/>
    <col min="30" max="30" width="11.28515625" style="22" bestFit="1" customWidth="1"/>
    <col min="31" max="31" width="12.7109375" style="19" customWidth="1"/>
    <col min="32" max="32" width="14" style="19" customWidth="1"/>
    <col min="33" max="33" width="3" style="19" customWidth="1"/>
    <col min="34" max="34" width="59" style="19" customWidth="1"/>
    <col min="35" max="16384" width="8.7109375" style="19"/>
  </cols>
  <sheetData>
    <row r="1" spans="2:35" ht="13.9">
      <c r="B1" s="119" t="str">
        <f>Instructions!G2</f>
        <v>City of Hickory</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1"/>
      <c r="AI1" s="63"/>
    </row>
    <row r="2" spans="2:35" ht="13.9">
      <c r="B2" s="122" t="s">
        <v>8</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4"/>
      <c r="AI2" s="63"/>
    </row>
    <row r="3" spans="2:35" ht="21.75" customHeight="1" thickBot="1">
      <c r="B3" s="125"/>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7"/>
      <c r="AI3" s="63"/>
    </row>
    <row r="4" spans="2:35">
      <c r="B4" s="63"/>
      <c r="C4" s="64"/>
      <c r="D4" s="65"/>
      <c r="E4" s="65"/>
      <c r="F4" s="64"/>
      <c r="G4" s="65"/>
      <c r="H4" s="65"/>
      <c r="I4" s="64"/>
      <c r="J4" s="65"/>
      <c r="K4" s="65"/>
      <c r="L4" s="64"/>
      <c r="M4" s="65"/>
      <c r="N4" s="65"/>
      <c r="O4" s="64"/>
      <c r="P4" s="65"/>
      <c r="Q4" s="65"/>
      <c r="R4" s="64"/>
      <c r="S4" s="65"/>
      <c r="T4" s="65"/>
      <c r="U4" s="64"/>
      <c r="V4" s="65"/>
      <c r="W4" s="65"/>
      <c r="X4" s="64"/>
      <c r="Y4" s="65"/>
      <c r="Z4" s="65"/>
      <c r="AA4" s="64"/>
      <c r="AB4" s="65"/>
      <c r="AC4" s="65"/>
      <c r="AD4" s="64"/>
      <c r="AE4" s="65"/>
      <c r="AF4" s="65"/>
      <c r="AG4" s="63"/>
      <c r="AH4" s="63"/>
      <c r="AI4" s="63"/>
    </row>
    <row r="5" spans="2:35" ht="27">
      <c r="B5" s="23" t="s">
        <v>13</v>
      </c>
      <c r="C5" s="66" t="s">
        <v>14</v>
      </c>
      <c r="D5" s="66" t="s">
        <v>15</v>
      </c>
      <c r="E5" s="67" t="s">
        <v>16</v>
      </c>
      <c r="F5" s="66" t="s">
        <v>17</v>
      </c>
      <c r="G5" s="66" t="s">
        <v>18</v>
      </c>
      <c r="H5" s="67" t="s">
        <v>19</v>
      </c>
      <c r="I5" s="66" t="s">
        <v>20</v>
      </c>
      <c r="J5" s="66" t="s">
        <v>21</v>
      </c>
      <c r="K5" s="67" t="s">
        <v>22</v>
      </c>
      <c r="L5" s="66" t="s">
        <v>23</v>
      </c>
      <c r="M5" s="66" t="s">
        <v>24</v>
      </c>
      <c r="N5" s="67" t="s">
        <v>25</v>
      </c>
      <c r="O5" s="66" t="s">
        <v>26</v>
      </c>
      <c r="P5" s="66" t="s">
        <v>27</v>
      </c>
      <c r="Q5" s="67" t="s">
        <v>28</v>
      </c>
      <c r="R5" s="66" t="s">
        <v>29</v>
      </c>
      <c r="S5" s="66" t="s">
        <v>30</v>
      </c>
      <c r="T5" s="67" t="s">
        <v>31</v>
      </c>
      <c r="U5" s="66" t="s">
        <v>32</v>
      </c>
      <c r="V5" s="66" t="s">
        <v>33</v>
      </c>
      <c r="W5" s="67" t="s">
        <v>34</v>
      </c>
      <c r="X5" s="66" t="s">
        <v>35</v>
      </c>
      <c r="Y5" s="66" t="s">
        <v>36</v>
      </c>
      <c r="Z5" s="67" t="s">
        <v>37</v>
      </c>
      <c r="AA5" s="66" t="s">
        <v>38</v>
      </c>
      <c r="AB5" s="66" t="s">
        <v>39</v>
      </c>
      <c r="AC5" s="67" t="s">
        <v>40</v>
      </c>
      <c r="AD5" s="66" t="s">
        <v>41</v>
      </c>
      <c r="AE5" s="66" t="s">
        <v>42</v>
      </c>
      <c r="AF5" s="67" t="s">
        <v>43</v>
      </c>
      <c r="AG5" s="63"/>
      <c r="AH5" s="39" t="s">
        <v>44</v>
      </c>
      <c r="AI5" s="63"/>
    </row>
    <row r="6" spans="2:35">
      <c r="B6" s="68"/>
      <c r="C6" s="69"/>
      <c r="D6" s="70"/>
      <c r="E6" s="70"/>
      <c r="F6" s="69"/>
      <c r="G6" s="70"/>
      <c r="H6" s="70"/>
      <c r="I6" s="69"/>
      <c r="J6" s="70"/>
      <c r="K6" s="70"/>
      <c r="L6" s="69"/>
      <c r="M6" s="70"/>
      <c r="N6" s="70"/>
      <c r="O6" s="69"/>
      <c r="P6" s="70"/>
      <c r="Q6" s="70"/>
      <c r="R6" s="69"/>
      <c r="S6" s="70"/>
      <c r="T6" s="70"/>
      <c r="U6" s="69"/>
      <c r="V6" s="70"/>
      <c r="W6" s="70"/>
      <c r="X6" s="69"/>
      <c r="Y6" s="70"/>
      <c r="Z6" s="70"/>
      <c r="AA6" s="69"/>
      <c r="AB6" s="70"/>
      <c r="AC6" s="70"/>
      <c r="AD6" s="69"/>
      <c r="AE6" s="70"/>
      <c r="AF6" s="70"/>
      <c r="AG6" s="70"/>
      <c r="AH6" s="70"/>
      <c r="AI6" s="63"/>
    </row>
    <row r="7" spans="2:35" ht="13.9">
      <c r="B7" s="26" t="s">
        <v>45</v>
      </c>
      <c r="C7" s="34"/>
      <c r="D7" s="35"/>
      <c r="E7" s="35"/>
      <c r="F7" s="34"/>
      <c r="G7" s="35"/>
      <c r="H7" s="35"/>
      <c r="I7" s="34"/>
      <c r="J7" s="35"/>
      <c r="K7" s="35"/>
      <c r="L7" s="34"/>
      <c r="M7" s="35"/>
      <c r="N7" s="35"/>
      <c r="O7" s="34"/>
      <c r="P7" s="35"/>
      <c r="Q7" s="35"/>
      <c r="R7" s="34"/>
      <c r="S7" s="35"/>
      <c r="T7" s="35"/>
      <c r="U7" s="34"/>
      <c r="V7" s="35"/>
      <c r="W7" s="35"/>
      <c r="X7" s="34"/>
      <c r="Y7" s="35"/>
      <c r="Z7" s="35"/>
      <c r="AA7" s="34"/>
      <c r="AB7" s="35"/>
      <c r="AC7" s="35"/>
      <c r="AD7" s="34"/>
      <c r="AE7" s="35"/>
      <c r="AF7" s="35"/>
      <c r="AG7" s="63"/>
      <c r="AH7" s="63"/>
      <c r="AI7" s="33"/>
    </row>
    <row r="8" spans="2:35" ht="13.9">
      <c r="B8" s="32" t="s">
        <v>46</v>
      </c>
      <c r="C8" s="64"/>
      <c r="D8" s="71"/>
      <c r="E8" s="71"/>
      <c r="F8" s="64"/>
      <c r="G8" s="71"/>
      <c r="H8" s="71"/>
      <c r="I8" s="64"/>
      <c r="J8" s="71"/>
      <c r="K8" s="71"/>
      <c r="L8" s="64"/>
      <c r="M8" s="71"/>
      <c r="N8" s="71"/>
      <c r="O8" s="64"/>
      <c r="P8" s="71"/>
      <c r="Q8" s="71"/>
      <c r="R8" s="64"/>
      <c r="S8" s="71"/>
      <c r="T8" s="71"/>
      <c r="U8" s="64"/>
      <c r="V8" s="71"/>
      <c r="W8" s="71"/>
      <c r="X8" s="64"/>
      <c r="Y8" s="71"/>
      <c r="Z8" s="71"/>
      <c r="AA8" s="64"/>
      <c r="AB8" s="71"/>
      <c r="AC8" s="71"/>
      <c r="AD8" s="64"/>
      <c r="AE8" s="71"/>
      <c r="AF8" s="71"/>
      <c r="AG8" s="63"/>
      <c r="AH8" s="63"/>
      <c r="AI8" s="33"/>
    </row>
    <row r="9" spans="2:35" ht="13.9">
      <c r="B9" s="63" t="s">
        <v>47</v>
      </c>
      <c r="C9" s="72"/>
      <c r="D9" s="73"/>
      <c r="E9" s="71">
        <f>+C9*D9</f>
        <v>0</v>
      </c>
      <c r="F9" s="64"/>
      <c r="G9" s="71"/>
      <c r="H9" s="71"/>
      <c r="I9" s="64"/>
      <c r="J9" s="71"/>
      <c r="K9" s="71"/>
      <c r="L9" s="64"/>
      <c r="M9" s="71"/>
      <c r="N9" s="71"/>
      <c r="O9" s="64"/>
      <c r="P9" s="71"/>
      <c r="Q9" s="71"/>
      <c r="R9" s="64"/>
      <c r="S9" s="71"/>
      <c r="T9" s="71"/>
      <c r="U9" s="64"/>
      <c r="V9" s="71"/>
      <c r="W9" s="71"/>
      <c r="X9" s="64"/>
      <c r="Y9" s="71"/>
      <c r="Z9" s="71"/>
      <c r="AA9" s="64"/>
      <c r="AB9" s="71"/>
      <c r="AC9" s="71"/>
      <c r="AD9" s="64"/>
      <c r="AE9" s="71"/>
      <c r="AF9" s="71"/>
      <c r="AG9" s="63"/>
      <c r="AH9" s="57" t="s">
        <v>48</v>
      </c>
      <c r="AI9" s="63"/>
    </row>
    <row r="10" spans="2:35" ht="13.9">
      <c r="B10" s="63" t="s">
        <v>49</v>
      </c>
      <c r="C10" s="72"/>
      <c r="D10" s="73"/>
      <c r="E10" s="71">
        <f>+C10*D10</f>
        <v>0</v>
      </c>
      <c r="F10" s="64"/>
      <c r="G10" s="71"/>
      <c r="H10" s="71"/>
      <c r="I10" s="64"/>
      <c r="J10" s="71"/>
      <c r="K10" s="71"/>
      <c r="L10" s="64"/>
      <c r="M10" s="71"/>
      <c r="N10" s="71"/>
      <c r="O10" s="64"/>
      <c r="P10" s="71"/>
      <c r="Q10" s="71"/>
      <c r="R10" s="64"/>
      <c r="S10" s="71"/>
      <c r="T10" s="71"/>
      <c r="U10" s="64"/>
      <c r="V10" s="71"/>
      <c r="W10" s="71"/>
      <c r="X10" s="64"/>
      <c r="Y10" s="71"/>
      <c r="Z10" s="71"/>
      <c r="AA10" s="64"/>
      <c r="AB10" s="71"/>
      <c r="AC10" s="71"/>
      <c r="AD10" s="64"/>
      <c r="AE10" s="71"/>
      <c r="AF10" s="71"/>
      <c r="AG10" s="63"/>
      <c r="AH10" s="57" t="s">
        <v>48</v>
      </c>
      <c r="AI10" s="63"/>
    </row>
    <row r="11" spans="2:35">
      <c r="B11" s="74" t="s">
        <v>50</v>
      </c>
      <c r="C11" s="72"/>
      <c r="D11" s="73"/>
      <c r="E11" s="71">
        <f>+C11*D11</f>
        <v>0</v>
      </c>
      <c r="F11" s="64"/>
      <c r="G11" s="71"/>
      <c r="H11" s="71"/>
      <c r="I11" s="64"/>
      <c r="J11" s="71"/>
      <c r="K11" s="71"/>
      <c r="L11" s="64"/>
      <c r="M11" s="71"/>
      <c r="N11" s="71"/>
      <c r="O11" s="64"/>
      <c r="P11" s="71"/>
      <c r="Q11" s="71"/>
      <c r="R11" s="64"/>
      <c r="S11" s="71"/>
      <c r="T11" s="71"/>
      <c r="U11" s="64"/>
      <c r="V11" s="71"/>
      <c r="W11" s="71"/>
      <c r="X11" s="64"/>
      <c r="Y11" s="71"/>
      <c r="Z11" s="71"/>
      <c r="AA11" s="64"/>
      <c r="AB11" s="71"/>
      <c r="AC11" s="71"/>
      <c r="AD11" s="64"/>
      <c r="AE11" s="71"/>
      <c r="AF11" s="71"/>
      <c r="AG11" s="63"/>
      <c r="AH11" s="73"/>
      <c r="AI11" s="63"/>
    </row>
    <row r="12" spans="2:35">
      <c r="B12" s="63" t="s">
        <v>51</v>
      </c>
      <c r="C12" s="72"/>
      <c r="D12" s="73"/>
      <c r="E12" s="71">
        <f>+C12*D12</f>
        <v>0</v>
      </c>
      <c r="F12" s="64"/>
      <c r="G12" s="71"/>
      <c r="H12" s="71"/>
      <c r="I12" s="64"/>
      <c r="J12" s="71"/>
      <c r="K12" s="71"/>
      <c r="L12" s="64"/>
      <c r="M12" s="71"/>
      <c r="N12" s="71"/>
      <c r="O12" s="64"/>
      <c r="P12" s="71"/>
      <c r="Q12" s="71"/>
      <c r="R12" s="64"/>
      <c r="S12" s="71"/>
      <c r="T12" s="71"/>
      <c r="U12" s="64"/>
      <c r="V12" s="71"/>
      <c r="W12" s="71"/>
      <c r="X12" s="64"/>
      <c r="Y12" s="71"/>
      <c r="Z12" s="71"/>
      <c r="AA12" s="64"/>
      <c r="AB12" s="71"/>
      <c r="AC12" s="71"/>
      <c r="AD12" s="64"/>
      <c r="AE12" s="71"/>
      <c r="AF12" s="71"/>
      <c r="AG12" s="63"/>
      <c r="AH12" s="73"/>
      <c r="AI12" s="63"/>
    </row>
    <row r="13" spans="2:35">
      <c r="B13" s="63" t="s">
        <v>52</v>
      </c>
      <c r="C13" s="72"/>
      <c r="D13" s="73"/>
      <c r="E13" s="71">
        <f>+C13*D13</f>
        <v>0</v>
      </c>
      <c r="F13" s="64"/>
      <c r="G13" s="71"/>
      <c r="H13" s="71"/>
      <c r="I13" s="64"/>
      <c r="J13" s="71"/>
      <c r="K13" s="71"/>
      <c r="L13" s="64"/>
      <c r="M13" s="71"/>
      <c r="N13" s="71"/>
      <c r="O13" s="64"/>
      <c r="P13" s="71"/>
      <c r="Q13" s="71"/>
      <c r="R13" s="64"/>
      <c r="S13" s="71"/>
      <c r="T13" s="71"/>
      <c r="U13" s="64"/>
      <c r="V13" s="71"/>
      <c r="W13" s="71"/>
      <c r="X13" s="64"/>
      <c r="Y13" s="71"/>
      <c r="Z13" s="71"/>
      <c r="AA13" s="64"/>
      <c r="AB13" s="71"/>
      <c r="AC13" s="71"/>
      <c r="AD13" s="64"/>
      <c r="AE13" s="71"/>
      <c r="AF13" s="71"/>
      <c r="AG13" s="63"/>
      <c r="AH13" s="73"/>
      <c r="AI13" s="63"/>
    </row>
    <row r="14" spans="2:35" ht="13.9">
      <c r="B14" s="28" t="s">
        <v>53</v>
      </c>
      <c r="C14" s="75"/>
      <c r="D14" s="76"/>
      <c r="E14" s="76">
        <f>SUM(E9:E13)</f>
        <v>0</v>
      </c>
      <c r="F14" s="64"/>
      <c r="G14" s="71"/>
      <c r="H14" s="71"/>
      <c r="I14" s="64"/>
      <c r="J14" s="71"/>
      <c r="K14" s="71"/>
      <c r="L14" s="64"/>
      <c r="M14" s="71"/>
      <c r="N14" s="71"/>
      <c r="O14" s="64"/>
      <c r="P14" s="71"/>
      <c r="Q14" s="71"/>
      <c r="R14" s="64"/>
      <c r="S14" s="71"/>
      <c r="T14" s="71"/>
      <c r="U14" s="64"/>
      <c r="V14" s="71"/>
      <c r="W14" s="71"/>
      <c r="X14" s="64"/>
      <c r="Y14" s="71"/>
      <c r="Z14" s="71"/>
      <c r="AA14" s="64"/>
      <c r="AB14" s="71"/>
      <c r="AC14" s="71"/>
      <c r="AD14" s="64"/>
      <c r="AE14" s="71"/>
      <c r="AF14" s="71"/>
      <c r="AG14" s="63"/>
      <c r="AH14" s="63"/>
      <c r="AI14" s="63"/>
    </row>
    <row r="15" spans="2:35">
      <c r="B15" s="63"/>
      <c r="C15" s="64"/>
      <c r="D15" s="65"/>
      <c r="E15" s="65"/>
      <c r="F15" s="64"/>
      <c r="G15" s="65"/>
      <c r="H15" s="65"/>
      <c r="I15" s="64"/>
      <c r="J15" s="65"/>
      <c r="K15" s="65"/>
      <c r="L15" s="64"/>
      <c r="M15" s="65"/>
      <c r="N15" s="65"/>
      <c r="O15" s="64"/>
      <c r="P15" s="65"/>
      <c r="Q15" s="65"/>
      <c r="R15" s="64"/>
      <c r="S15" s="65"/>
      <c r="T15" s="65"/>
      <c r="U15" s="64"/>
      <c r="V15" s="65"/>
      <c r="W15" s="65"/>
      <c r="X15" s="64"/>
      <c r="Y15" s="65"/>
      <c r="Z15" s="65"/>
      <c r="AA15" s="64"/>
      <c r="AB15" s="65"/>
      <c r="AC15" s="65"/>
      <c r="AD15" s="64"/>
      <c r="AE15" s="65"/>
      <c r="AF15" s="65"/>
      <c r="AG15" s="63"/>
      <c r="AH15" s="63"/>
      <c r="AI15" s="63"/>
    </row>
    <row r="16" spans="2:35" ht="13.9">
      <c r="B16" s="32" t="s">
        <v>54</v>
      </c>
      <c r="C16" s="64"/>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63"/>
      <c r="AH16" s="63"/>
      <c r="AI16" s="33"/>
    </row>
    <row r="17" spans="2:35" ht="13.9">
      <c r="B17" s="63" t="s">
        <v>55</v>
      </c>
      <c r="C17" s="77">
        <v>1</v>
      </c>
      <c r="D17" s="73"/>
      <c r="E17" s="71">
        <f>+C17*D17</f>
        <v>0</v>
      </c>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63"/>
      <c r="AH17" s="57" t="s">
        <v>48</v>
      </c>
      <c r="AI17" s="63"/>
    </row>
    <row r="18" spans="2:35" ht="13.9">
      <c r="B18" s="63" t="s">
        <v>56</v>
      </c>
      <c r="C18" s="72">
        <v>1</v>
      </c>
      <c r="D18" s="73"/>
      <c r="E18" s="71">
        <f>+C18*D18</f>
        <v>0</v>
      </c>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63"/>
      <c r="AH18" s="29" t="s">
        <v>57</v>
      </c>
      <c r="AI18" s="63"/>
    </row>
    <row r="19" spans="2:35" ht="13.9">
      <c r="B19" s="63" t="s">
        <v>58</v>
      </c>
      <c r="C19" s="72">
        <v>1</v>
      </c>
      <c r="D19" s="73"/>
      <c r="E19" s="71">
        <f>+C19*D19</f>
        <v>0</v>
      </c>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63"/>
      <c r="AH19" s="29" t="s">
        <v>57</v>
      </c>
      <c r="AI19" s="63"/>
    </row>
    <row r="20" spans="2:35" ht="13.9">
      <c r="B20" s="28" t="s">
        <v>53</v>
      </c>
      <c r="C20" s="78"/>
      <c r="D20" s="76"/>
      <c r="E20" s="76">
        <f>SUM(E15:E19)</f>
        <v>0</v>
      </c>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63"/>
      <c r="AH20" s="63"/>
      <c r="AI20" s="63"/>
    </row>
    <row r="21" spans="2:35">
      <c r="B21" s="63"/>
      <c r="C21" s="64"/>
      <c r="D21" s="65"/>
      <c r="E21" s="65"/>
      <c r="F21" s="64"/>
      <c r="G21" s="65"/>
      <c r="H21" s="65"/>
      <c r="I21" s="64"/>
      <c r="J21" s="65"/>
      <c r="K21" s="65"/>
      <c r="L21" s="64"/>
      <c r="M21" s="65"/>
      <c r="N21" s="65"/>
      <c r="O21" s="64"/>
      <c r="P21" s="65"/>
      <c r="Q21" s="65"/>
      <c r="R21" s="64"/>
      <c r="S21" s="65"/>
      <c r="T21" s="65"/>
      <c r="U21" s="64"/>
      <c r="V21" s="65"/>
      <c r="W21" s="65"/>
      <c r="X21" s="64"/>
      <c r="Y21" s="65"/>
      <c r="Z21" s="65"/>
      <c r="AA21" s="64"/>
      <c r="AB21" s="65"/>
      <c r="AC21" s="65"/>
      <c r="AD21" s="64"/>
      <c r="AE21" s="65"/>
      <c r="AF21" s="65"/>
      <c r="AG21" s="63"/>
      <c r="AH21" s="63"/>
      <c r="AI21" s="63"/>
    </row>
    <row r="22" spans="2:35" ht="15">
      <c r="B22" s="32" t="s">
        <v>59</v>
      </c>
      <c r="C22" s="64"/>
      <c r="D22" s="71"/>
      <c r="E22" s="71"/>
      <c r="F22" s="64"/>
      <c r="G22" s="71"/>
      <c r="H22" s="71"/>
      <c r="I22" s="64"/>
      <c r="J22" s="71"/>
      <c r="K22" s="71"/>
      <c r="L22" s="64"/>
      <c r="M22" s="71"/>
      <c r="N22" s="71"/>
      <c r="O22" s="64"/>
      <c r="P22" s="71"/>
      <c r="Q22" s="71"/>
      <c r="R22" s="64"/>
      <c r="S22" s="71"/>
      <c r="T22" s="71"/>
      <c r="U22" s="64"/>
      <c r="V22" s="71"/>
      <c r="W22" s="71"/>
      <c r="X22" s="64"/>
      <c r="Y22" s="71"/>
      <c r="Z22" s="71"/>
      <c r="AA22" s="64"/>
      <c r="AB22" s="71"/>
      <c r="AC22" s="71"/>
      <c r="AD22" s="64"/>
      <c r="AE22" s="71"/>
      <c r="AF22" s="71"/>
      <c r="AG22" s="63"/>
      <c r="AH22" s="63"/>
      <c r="AI22" s="33"/>
    </row>
    <row r="23" spans="2:35" ht="15">
      <c r="B23" s="63" t="s">
        <v>60</v>
      </c>
      <c r="C23" s="72">
        <f>SUM('Water Metering'!C8:C13,'Water Metering'!C18:C23)</f>
        <v>353</v>
      </c>
      <c r="D23" s="73"/>
      <c r="E23" s="71">
        <f>+C23*D23</f>
        <v>0</v>
      </c>
      <c r="F23" s="72">
        <f>SUM('Water Metering'!F8:F13,'Water Metering'!F18:F23)</f>
        <v>33036</v>
      </c>
      <c r="G23" s="73"/>
      <c r="H23" s="71">
        <f>+F23*G23</f>
        <v>0</v>
      </c>
      <c r="I23" s="64"/>
      <c r="J23" s="65"/>
      <c r="K23" s="65"/>
      <c r="L23" s="64"/>
      <c r="M23" s="65"/>
      <c r="N23" s="65"/>
      <c r="O23" s="64"/>
      <c r="P23" s="65"/>
      <c r="Q23" s="65"/>
      <c r="R23" s="71"/>
      <c r="S23" s="71"/>
      <c r="T23" s="71"/>
      <c r="U23" s="71"/>
      <c r="V23" s="71"/>
      <c r="W23" s="71"/>
      <c r="X23" s="71"/>
      <c r="Y23" s="71"/>
      <c r="Z23" s="71"/>
      <c r="AA23" s="71"/>
      <c r="AB23" s="71"/>
      <c r="AC23" s="71"/>
      <c r="AD23" s="71"/>
      <c r="AE23" s="71"/>
      <c r="AF23" s="71"/>
      <c r="AG23" s="71"/>
      <c r="AH23" s="57" t="s">
        <v>48</v>
      </c>
      <c r="AI23" s="63"/>
    </row>
    <row r="24" spans="2:35" ht="14.25">
      <c r="B24" s="28" t="s">
        <v>53</v>
      </c>
      <c r="C24" s="80"/>
      <c r="D24" s="76"/>
      <c r="E24" s="76">
        <f>SUM(E23:E23)</f>
        <v>0</v>
      </c>
      <c r="F24" s="80"/>
      <c r="G24" s="76"/>
      <c r="H24" s="76">
        <f>SUM(H23:H23)</f>
        <v>0</v>
      </c>
      <c r="I24" s="64"/>
      <c r="J24" s="71"/>
      <c r="K24" s="71"/>
      <c r="L24" s="64"/>
      <c r="M24" s="71"/>
      <c r="N24" s="71"/>
      <c r="O24" s="64"/>
      <c r="P24" s="71"/>
      <c r="Q24" s="71"/>
      <c r="R24" s="71"/>
      <c r="S24" s="71"/>
      <c r="T24" s="71"/>
      <c r="U24" s="71"/>
      <c r="V24" s="71"/>
      <c r="W24" s="71"/>
      <c r="X24" s="71"/>
      <c r="Y24" s="71"/>
      <c r="Z24" s="71"/>
      <c r="AA24" s="71"/>
      <c r="AB24" s="71"/>
      <c r="AC24" s="71"/>
      <c r="AD24" s="71"/>
      <c r="AE24" s="71"/>
      <c r="AF24" s="71"/>
      <c r="AG24" s="71"/>
      <c r="AH24" s="63"/>
      <c r="AI24" s="63"/>
    </row>
    <row r="25" spans="2:35" ht="14.25">
      <c r="B25" s="20"/>
      <c r="C25" s="83"/>
      <c r="D25" s="71"/>
      <c r="E25" s="71"/>
      <c r="F25" s="83"/>
      <c r="G25" s="71"/>
      <c r="H25" s="71"/>
      <c r="I25" s="64"/>
      <c r="J25" s="65"/>
      <c r="K25" s="65"/>
      <c r="L25" s="64"/>
      <c r="M25" s="65"/>
      <c r="N25" s="65"/>
      <c r="O25" s="64"/>
      <c r="P25" s="65"/>
      <c r="Q25" s="65"/>
      <c r="R25" s="71"/>
      <c r="S25" s="71"/>
      <c r="T25" s="71"/>
      <c r="U25" s="71"/>
      <c r="V25" s="71"/>
      <c r="W25" s="71"/>
      <c r="X25" s="71"/>
      <c r="Y25" s="71"/>
      <c r="Z25" s="71"/>
      <c r="AA25" s="71"/>
      <c r="AB25" s="71"/>
      <c r="AC25" s="71"/>
      <c r="AD25" s="71"/>
      <c r="AE25" s="71"/>
      <c r="AF25" s="71"/>
      <c r="AG25" s="71"/>
      <c r="AH25" s="63"/>
      <c r="AI25" s="63"/>
    </row>
    <row r="26" spans="2:35" ht="15">
      <c r="B26" s="32" t="s">
        <v>61</v>
      </c>
      <c r="C26" s="64"/>
      <c r="D26" s="71"/>
      <c r="E26" s="71"/>
      <c r="F26" s="64"/>
      <c r="G26" s="71"/>
      <c r="H26" s="71"/>
      <c r="I26" s="64"/>
      <c r="J26" s="71"/>
      <c r="K26" s="71"/>
      <c r="L26" s="64"/>
      <c r="M26" s="71"/>
      <c r="N26" s="71"/>
      <c r="O26" s="64"/>
      <c r="P26" s="71"/>
      <c r="Q26" s="71"/>
      <c r="R26" s="71"/>
      <c r="S26" s="71"/>
      <c r="T26" s="71"/>
      <c r="U26" s="71"/>
      <c r="V26" s="71"/>
      <c r="W26" s="71"/>
      <c r="X26" s="71"/>
      <c r="Y26" s="71"/>
      <c r="Z26" s="71"/>
      <c r="AA26" s="71"/>
      <c r="AB26" s="71"/>
      <c r="AC26" s="71"/>
      <c r="AD26" s="71"/>
      <c r="AE26" s="71"/>
      <c r="AF26" s="71"/>
      <c r="AG26" s="71"/>
      <c r="AH26" s="63"/>
      <c r="AI26" s="33"/>
    </row>
    <row r="27" spans="2:35" ht="14.25">
      <c r="B27" s="63" t="s">
        <v>62</v>
      </c>
      <c r="C27" s="72"/>
      <c r="D27" s="73"/>
      <c r="E27" s="71">
        <f>+C27*D27</f>
        <v>0</v>
      </c>
      <c r="F27" s="72"/>
      <c r="G27" s="73"/>
      <c r="H27" s="71">
        <f>+F27*G27</f>
        <v>0</v>
      </c>
      <c r="I27" s="64"/>
      <c r="J27" s="65"/>
      <c r="K27" s="65"/>
      <c r="L27" s="64"/>
      <c r="M27" s="65"/>
      <c r="N27" s="65"/>
      <c r="O27" s="64"/>
      <c r="P27" s="65"/>
      <c r="Q27" s="65"/>
      <c r="R27" s="71"/>
      <c r="S27" s="71"/>
      <c r="T27" s="71"/>
      <c r="U27" s="71"/>
      <c r="V27" s="71"/>
      <c r="W27" s="71"/>
      <c r="X27" s="71"/>
      <c r="Y27" s="71"/>
      <c r="Z27" s="71"/>
      <c r="AA27" s="71"/>
      <c r="AB27" s="71"/>
      <c r="AC27" s="71"/>
      <c r="AD27" s="71"/>
      <c r="AE27" s="71"/>
      <c r="AF27" s="71"/>
      <c r="AG27" s="71"/>
      <c r="AH27" s="73"/>
      <c r="AI27" s="63"/>
    </row>
    <row r="28" spans="2:35" ht="14.25">
      <c r="B28" s="63" t="s">
        <v>56</v>
      </c>
      <c r="C28" s="72"/>
      <c r="D28" s="73"/>
      <c r="E28" s="71">
        <f>+C28*D28</f>
        <v>0</v>
      </c>
      <c r="F28" s="72"/>
      <c r="G28" s="73"/>
      <c r="H28" s="71">
        <f>+F28*G28</f>
        <v>0</v>
      </c>
      <c r="I28" s="64"/>
      <c r="J28" s="71"/>
      <c r="K28" s="71"/>
      <c r="L28" s="64"/>
      <c r="M28" s="71"/>
      <c r="N28" s="71"/>
      <c r="O28" s="64"/>
      <c r="P28" s="71"/>
      <c r="Q28" s="71"/>
      <c r="R28" s="71"/>
      <c r="S28" s="71"/>
      <c r="T28" s="71"/>
      <c r="U28" s="71"/>
      <c r="V28" s="71"/>
      <c r="W28" s="71"/>
      <c r="X28" s="71"/>
      <c r="Y28" s="71"/>
      <c r="Z28" s="71"/>
      <c r="AA28" s="71"/>
      <c r="AB28" s="71"/>
      <c r="AC28" s="71"/>
      <c r="AD28" s="71"/>
      <c r="AE28" s="71"/>
      <c r="AF28" s="71"/>
      <c r="AG28" s="71"/>
      <c r="AH28" s="73"/>
      <c r="AI28" s="63"/>
    </row>
    <row r="29" spans="2:35" ht="14.25">
      <c r="B29" s="63" t="s">
        <v>58</v>
      </c>
      <c r="C29" s="72"/>
      <c r="D29" s="73"/>
      <c r="E29" s="71">
        <f>+C29*D29</f>
        <v>0</v>
      </c>
      <c r="F29" s="72"/>
      <c r="G29" s="73"/>
      <c r="H29" s="71">
        <f>+F29*G29</f>
        <v>0</v>
      </c>
      <c r="I29" s="64"/>
      <c r="J29" s="65"/>
      <c r="K29" s="65"/>
      <c r="L29" s="64"/>
      <c r="M29" s="65"/>
      <c r="N29" s="65"/>
      <c r="O29" s="64"/>
      <c r="P29" s="65"/>
      <c r="Q29" s="65"/>
      <c r="R29" s="71"/>
      <c r="S29" s="71"/>
      <c r="T29" s="71"/>
      <c r="U29" s="71"/>
      <c r="V29" s="71"/>
      <c r="W29" s="71"/>
      <c r="X29" s="71"/>
      <c r="Y29" s="71"/>
      <c r="Z29" s="71"/>
      <c r="AA29" s="71"/>
      <c r="AB29" s="71"/>
      <c r="AC29" s="71"/>
      <c r="AD29" s="71"/>
      <c r="AE29" s="71"/>
      <c r="AF29" s="71"/>
      <c r="AG29" s="71"/>
      <c r="AH29" s="73"/>
      <c r="AI29" s="63"/>
    </row>
    <row r="30" spans="2:35" ht="14.25">
      <c r="B30" s="28" t="s">
        <v>53</v>
      </c>
      <c r="C30" s="81"/>
      <c r="D30" s="76"/>
      <c r="E30" s="82">
        <f>SUM(E27:E29)</f>
        <v>0</v>
      </c>
      <c r="F30" s="81"/>
      <c r="G30" s="76"/>
      <c r="H30" s="82">
        <f>SUM(H27:H29)</f>
        <v>0</v>
      </c>
      <c r="I30" s="64"/>
      <c r="J30" s="71"/>
      <c r="K30" s="71"/>
      <c r="L30" s="64"/>
      <c r="M30" s="71"/>
      <c r="N30" s="71"/>
      <c r="O30" s="64"/>
      <c r="P30" s="71"/>
      <c r="Q30" s="71"/>
      <c r="R30" s="71"/>
      <c r="S30" s="71"/>
      <c r="T30" s="71"/>
      <c r="U30" s="71"/>
      <c r="V30" s="71"/>
      <c r="W30" s="71"/>
      <c r="X30" s="71"/>
      <c r="Y30" s="71"/>
      <c r="Z30" s="71"/>
      <c r="AA30" s="71"/>
      <c r="AB30" s="71"/>
      <c r="AC30" s="71"/>
      <c r="AD30" s="71"/>
      <c r="AE30" s="71"/>
      <c r="AF30" s="71"/>
      <c r="AG30" s="71"/>
      <c r="AH30" s="71"/>
      <c r="AI30" s="63"/>
    </row>
    <row r="31" spans="2:35" ht="14.25">
      <c r="B31" s="20"/>
      <c r="C31" s="83"/>
      <c r="D31" s="71"/>
      <c r="E31" s="71"/>
      <c r="F31" s="83"/>
      <c r="G31" s="71"/>
      <c r="H31" s="71"/>
      <c r="I31" s="64"/>
      <c r="J31" s="65"/>
      <c r="K31" s="65"/>
      <c r="L31" s="64"/>
      <c r="M31" s="65"/>
      <c r="N31" s="65"/>
      <c r="O31" s="64"/>
      <c r="P31" s="65"/>
      <c r="Q31" s="65"/>
      <c r="R31" s="71"/>
      <c r="S31" s="71"/>
      <c r="T31" s="71"/>
      <c r="U31" s="71"/>
      <c r="V31" s="71"/>
      <c r="W31" s="71"/>
      <c r="X31" s="71"/>
      <c r="Y31" s="71"/>
      <c r="Z31" s="71"/>
      <c r="AA31" s="71"/>
      <c r="AB31" s="71"/>
      <c r="AC31" s="71"/>
      <c r="AD31" s="71"/>
      <c r="AE31" s="71"/>
      <c r="AF31" s="71"/>
      <c r="AG31" s="71"/>
      <c r="AH31" s="63"/>
      <c r="AI31" s="63"/>
    </row>
    <row r="32" spans="2:35" ht="14.25">
      <c r="B32" s="20"/>
      <c r="C32" s="83"/>
      <c r="D32" s="71"/>
      <c r="E32" s="71"/>
      <c r="F32" s="83"/>
      <c r="G32" s="71"/>
      <c r="H32" s="71"/>
      <c r="I32" s="64"/>
      <c r="J32" s="71"/>
      <c r="K32" s="71"/>
      <c r="L32" s="64"/>
      <c r="M32" s="71"/>
      <c r="N32" s="71"/>
      <c r="O32" s="64"/>
      <c r="P32" s="71"/>
      <c r="Q32" s="71"/>
      <c r="R32" s="71"/>
      <c r="S32" s="71"/>
      <c r="T32" s="71"/>
      <c r="U32" s="71"/>
      <c r="V32" s="71"/>
      <c r="W32" s="71"/>
      <c r="X32" s="71"/>
      <c r="Y32" s="71"/>
      <c r="Z32" s="71"/>
      <c r="AA32" s="71"/>
      <c r="AB32" s="71"/>
      <c r="AC32" s="71"/>
      <c r="AD32" s="71"/>
      <c r="AE32" s="71"/>
      <c r="AF32" s="71"/>
      <c r="AG32" s="71"/>
      <c r="AH32" s="63"/>
      <c r="AI32" s="63"/>
    </row>
    <row r="33" spans="2:35" ht="15">
      <c r="B33" s="26" t="s">
        <v>63</v>
      </c>
      <c r="C33" s="64"/>
      <c r="D33" s="71"/>
      <c r="E33" s="71"/>
      <c r="F33" s="64"/>
      <c r="G33" s="71"/>
      <c r="H33" s="71"/>
      <c r="I33" s="64"/>
      <c r="J33" s="65"/>
      <c r="K33" s="65"/>
      <c r="L33" s="64"/>
      <c r="M33" s="65"/>
      <c r="N33" s="65"/>
      <c r="O33" s="64"/>
      <c r="P33" s="65"/>
      <c r="Q33" s="65"/>
      <c r="R33" s="71"/>
      <c r="S33" s="71"/>
      <c r="T33" s="71"/>
      <c r="U33" s="71"/>
      <c r="V33" s="71"/>
      <c r="W33" s="71"/>
      <c r="X33" s="71"/>
      <c r="Y33" s="71"/>
      <c r="Z33" s="71"/>
      <c r="AA33" s="71"/>
      <c r="AB33" s="71"/>
      <c r="AC33" s="71"/>
      <c r="AD33" s="71"/>
      <c r="AE33" s="71"/>
      <c r="AF33" s="71"/>
      <c r="AG33" s="71"/>
      <c r="AH33" s="63"/>
      <c r="AI33" s="63"/>
    </row>
    <row r="34" spans="2:35" ht="14.25">
      <c r="B34" s="32" t="s">
        <v>63</v>
      </c>
      <c r="C34" s="84"/>
      <c r="D34" s="71"/>
      <c r="E34" s="71"/>
      <c r="F34" s="84"/>
      <c r="G34" s="71"/>
      <c r="H34" s="71"/>
      <c r="I34" s="64"/>
      <c r="J34" s="71"/>
      <c r="K34" s="71"/>
      <c r="L34" s="64"/>
      <c r="M34" s="71"/>
      <c r="N34" s="71"/>
      <c r="O34" s="64"/>
      <c r="P34" s="71"/>
      <c r="Q34" s="71"/>
      <c r="R34" s="71"/>
      <c r="S34" s="71"/>
      <c r="T34" s="71"/>
      <c r="U34" s="71"/>
      <c r="V34" s="71"/>
      <c r="W34" s="71"/>
      <c r="X34" s="71"/>
      <c r="Y34" s="71"/>
      <c r="Z34" s="71"/>
      <c r="AA34" s="71"/>
      <c r="AB34" s="71"/>
      <c r="AC34" s="71"/>
      <c r="AD34" s="71"/>
      <c r="AE34" s="71"/>
      <c r="AF34" s="71"/>
      <c r="AG34" s="71"/>
      <c r="AH34" s="63"/>
      <c r="AI34" s="63"/>
    </row>
    <row r="35" spans="2:35" ht="14.25">
      <c r="B35" s="63" t="s">
        <v>64</v>
      </c>
      <c r="C35" s="72"/>
      <c r="D35" s="73"/>
      <c r="E35" s="71">
        <f>+C35*D35</f>
        <v>0</v>
      </c>
      <c r="F35" s="84"/>
      <c r="G35" s="71"/>
      <c r="H35" s="71"/>
      <c r="I35" s="64"/>
      <c r="J35" s="65"/>
      <c r="K35" s="65"/>
      <c r="L35" s="64"/>
      <c r="M35" s="65"/>
      <c r="N35" s="65"/>
      <c r="O35" s="64"/>
      <c r="P35" s="65"/>
      <c r="Q35" s="65"/>
      <c r="R35" s="71"/>
      <c r="S35" s="71"/>
      <c r="T35" s="71"/>
      <c r="U35" s="71"/>
      <c r="V35" s="71"/>
      <c r="W35" s="71"/>
      <c r="X35" s="71"/>
      <c r="Y35" s="71"/>
      <c r="Z35" s="71"/>
      <c r="AA35" s="71"/>
      <c r="AB35" s="71"/>
      <c r="AC35" s="71"/>
      <c r="AD35" s="71"/>
      <c r="AE35" s="71"/>
      <c r="AF35" s="71"/>
      <c r="AG35" s="71"/>
      <c r="AH35" s="27"/>
      <c r="AI35" s="63"/>
    </row>
    <row r="36" spans="2:35" ht="14.25">
      <c r="B36" s="63" t="s">
        <v>56</v>
      </c>
      <c r="C36" s="72"/>
      <c r="D36" s="73"/>
      <c r="E36" s="71">
        <f>+C36*D36</f>
        <v>0</v>
      </c>
      <c r="F36" s="84"/>
      <c r="G36" s="71"/>
      <c r="H36" s="71"/>
      <c r="I36" s="64"/>
      <c r="J36" s="71"/>
      <c r="K36" s="71"/>
      <c r="L36" s="64"/>
      <c r="M36" s="71"/>
      <c r="N36" s="71"/>
      <c r="O36" s="64"/>
      <c r="P36" s="71"/>
      <c r="Q36" s="71"/>
      <c r="R36" s="71"/>
      <c r="S36" s="71"/>
      <c r="T36" s="71"/>
      <c r="U36" s="71"/>
      <c r="V36" s="71"/>
      <c r="W36" s="71"/>
      <c r="X36" s="71"/>
      <c r="Y36" s="71"/>
      <c r="Z36" s="71"/>
      <c r="AA36" s="71"/>
      <c r="AB36" s="71"/>
      <c r="AC36" s="71"/>
      <c r="AD36" s="71"/>
      <c r="AE36" s="71"/>
      <c r="AF36" s="71"/>
      <c r="AG36" s="71"/>
      <c r="AH36" s="27"/>
      <c r="AI36" s="63"/>
    </row>
    <row r="37" spans="2:35" ht="14.25">
      <c r="B37" s="63" t="s">
        <v>58</v>
      </c>
      <c r="C37" s="72"/>
      <c r="D37" s="73"/>
      <c r="E37" s="71">
        <f>+C37*D37</f>
        <v>0</v>
      </c>
      <c r="F37" s="84"/>
      <c r="G37" s="71"/>
      <c r="H37" s="71"/>
      <c r="I37" s="64"/>
      <c r="J37" s="65"/>
      <c r="K37" s="65"/>
      <c r="L37" s="64"/>
      <c r="M37" s="65"/>
      <c r="N37" s="65"/>
      <c r="O37" s="64"/>
      <c r="P37" s="65"/>
      <c r="Q37" s="65"/>
      <c r="R37" s="71"/>
      <c r="S37" s="71"/>
      <c r="T37" s="71"/>
      <c r="U37" s="71"/>
      <c r="V37" s="71"/>
      <c r="W37" s="71"/>
      <c r="X37" s="71"/>
      <c r="Y37" s="71"/>
      <c r="Z37" s="71"/>
      <c r="AA37" s="71"/>
      <c r="AB37" s="71"/>
      <c r="AC37" s="71"/>
      <c r="AD37" s="71"/>
      <c r="AE37" s="71"/>
      <c r="AF37" s="71"/>
      <c r="AG37" s="71"/>
      <c r="AH37" s="73"/>
      <c r="AI37" s="63"/>
    </row>
    <row r="38" spans="2:35" ht="14.25">
      <c r="B38" s="28" t="s">
        <v>53</v>
      </c>
      <c r="C38" s="78"/>
      <c r="D38" s="76"/>
      <c r="E38" s="76">
        <f>SUM(E35:E37)</f>
        <v>0</v>
      </c>
      <c r="F38" s="84"/>
      <c r="G38" s="71"/>
      <c r="H38" s="71"/>
      <c r="I38" s="64"/>
      <c r="J38" s="71"/>
      <c r="K38" s="71"/>
      <c r="L38" s="64"/>
      <c r="M38" s="71"/>
      <c r="N38" s="71"/>
      <c r="O38" s="64"/>
      <c r="P38" s="71"/>
      <c r="Q38" s="71"/>
      <c r="R38" s="71"/>
      <c r="S38" s="71"/>
      <c r="T38" s="71"/>
      <c r="U38" s="71"/>
      <c r="V38" s="71"/>
      <c r="W38" s="71"/>
      <c r="X38" s="71"/>
      <c r="Y38" s="71"/>
      <c r="Z38" s="71"/>
      <c r="AA38" s="71"/>
      <c r="AB38" s="71"/>
      <c r="AC38" s="71"/>
      <c r="AD38" s="71"/>
      <c r="AE38" s="71"/>
      <c r="AF38" s="71"/>
      <c r="AG38" s="71"/>
      <c r="AH38" s="71"/>
      <c r="AI38" s="63"/>
    </row>
    <row r="39" spans="2:35" ht="14.25">
      <c r="B39" s="20"/>
      <c r="C39" s="83"/>
      <c r="D39" s="71"/>
      <c r="E39" s="71"/>
      <c r="F39" s="83"/>
      <c r="G39" s="71"/>
      <c r="H39" s="71"/>
      <c r="I39" s="64"/>
      <c r="J39" s="65"/>
      <c r="K39" s="65"/>
      <c r="L39" s="64"/>
      <c r="M39" s="65"/>
      <c r="N39" s="65"/>
      <c r="O39" s="64"/>
      <c r="P39" s="65"/>
      <c r="Q39" s="65"/>
      <c r="R39" s="71"/>
      <c r="S39" s="71"/>
      <c r="T39" s="71"/>
      <c r="U39" s="71"/>
      <c r="V39" s="71"/>
      <c r="W39" s="71"/>
      <c r="X39" s="71"/>
      <c r="Y39" s="71"/>
      <c r="Z39" s="71"/>
      <c r="AA39" s="71"/>
      <c r="AB39" s="71"/>
      <c r="AC39" s="71"/>
      <c r="AD39" s="71"/>
      <c r="AE39" s="71"/>
      <c r="AF39" s="71"/>
      <c r="AG39" s="71"/>
      <c r="AH39" s="63"/>
      <c r="AI39" s="63"/>
    </row>
    <row r="40" spans="2:35" ht="14.25">
      <c r="B40" s="32" t="s">
        <v>65</v>
      </c>
      <c r="C40" s="64"/>
      <c r="D40" s="71"/>
      <c r="E40" s="71"/>
      <c r="F40" s="64"/>
      <c r="G40" s="71"/>
      <c r="H40" s="71"/>
      <c r="I40" s="64"/>
      <c r="J40" s="71"/>
      <c r="K40" s="71"/>
      <c r="L40" s="64"/>
      <c r="M40" s="71"/>
      <c r="N40" s="71"/>
      <c r="O40" s="64"/>
      <c r="P40" s="71"/>
      <c r="Q40" s="71"/>
      <c r="R40" s="71"/>
      <c r="S40" s="71"/>
      <c r="T40" s="71"/>
      <c r="U40" s="71"/>
      <c r="V40" s="71"/>
      <c r="W40" s="71"/>
      <c r="X40" s="71"/>
      <c r="Y40" s="71"/>
      <c r="Z40" s="71"/>
      <c r="AA40" s="71"/>
      <c r="AB40" s="71"/>
      <c r="AC40" s="71"/>
      <c r="AD40" s="71"/>
      <c r="AE40" s="71"/>
      <c r="AF40" s="71"/>
      <c r="AG40" s="71"/>
      <c r="AH40" s="63"/>
      <c r="AI40" s="63"/>
    </row>
    <row r="41" spans="2:35" ht="14.25">
      <c r="B41" s="63" t="s">
        <v>66</v>
      </c>
      <c r="C41" s="72"/>
      <c r="D41" s="73"/>
      <c r="E41" s="71">
        <f>+C41*D41</f>
        <v>0</v>
      </c>
      <c r="F41" s="72"/>
      <c r="G41" s="73"/>
      <c r="H41" s="71">
        <f>+F41*G41</f>
        <v>0</v>
      </c>
      <c r="I41" s="64"/>
      <c r="J41" s="65"/>
      <c r="K41" s="65"/>
      <c r="L41" s="64"/>
      <c r="M41" s="65"/>
      <c r="N41" s="65"/>
      <c r="O41" s="64"/>
      <c r="P41" s="65"/>
      <c r="Q41" s="65"/>
      <c r="R41" s="71"/>
      <c r="S41" s="71"/>
      <c r="T41" s="71"/>
      <c r="U41" s="71"/>
      <c r="V41" s="71"/>
      <c r="W41" s="71"/>
      <c r="X41" s="71"/>
      <c r="Y41" s="71"/>
      <c r="Z41" s="71"/>
      <c r="AA41" s="71"/>
      <c r="AB41" s="71"/>
      <c r="AC41" s="71"/>
      <c r="AD41" s="71"/>
      <c r="AE41" s="71"/>
      <c r="AF41" s="71"/>
      <c r="AG41" s="71"/>
      <c r="AH41" s="29" t="s">
        <v>67</v>
      </c>
      <c r="AI41" s="63"/>
    </row>
    <row r="42" spans="2:35" ht="28.5">
      <c r="B42" s="63" t="s">
        <v>68</v>
      </c>
      <c r="C42" s="72"/>
      <c r="D42" s="73"/>
      <c r="E42" s="71">
        <f>+C42*D42</f>
        <v>0</v>
      </c>
      <c r="F42" s="72"/>
      <c r="G42" s="73"/>
      <c r="H42" s="71">
        <f>+F42*G42</f>
        <v>0</v>
      </c>
      <c r="I42" s="64"/>
      <c r="J42" s="71"/>
      <c r="K42" s="71"/>
      <c r="L42" s="64"/>
      <c r="M42" s="71"/>
      <c r="N42" s="71"/>
      <c r="O42" s="64"/>
      <c r="P42" s="71"/>
      <c r="Q42" s="71"/>
      <c r="R42" s="71"/>
      <c r="S42" s="71"/>
      <c r="T42" s="71"/>
      <c r="U42" s="71"/>
      <c r="V42" s="71"/>
      <c r="W42" s="71"/>
      <c r="X42" s="71"/>
      <c r="Y42" s="71"/>
      <c r="Z42" s="71"/>
      <c r="AA42" s="71"/>
      <c r="AB42" s="71"/>
      <c r="AC42" s="71"/>
      <c r="AD42" s="71"/>
      <c r="AE42" s="71"/>
      <c r="AF42" s="71"/>
      <c r="AG42" s="71"/>
      <c r="AH42" s="29" t="s">
        <v>69</v>
      </c>
      <c r="AI42" s="63"/>
    </row>
    <row r="43" spans="2:35" ht="15">
      <c r="B43" s="63" t="s">
        <v>70</v>
      </c>
      <c r="C43" s="72"/>
      <c r="D43" s="73"/>
      <c r="E43" s="71">
        <f>+C43*D43</f>
        <v>0</v>
      </c>
      <c r="F43" s="72"/>
      <c r="G43" s="73"/>
      <c r="H43" s="71">
        <f>+F43*G43</f>
        <v>0</v>
      </c>
      <c r="I43" s="64"/>
      <c r="J43" s="65"/>
      <c r="K43" s="65"/>
      <c r="L43" s="64"/>
      <c r="M43" s="65"/>
      <c r="N43" s="65"/>
      <c r="O43" s="64"/>
      <c r="P43" s="65"/>
      <c r="Q43" s="65"/>
      <c r="R43" s="71"/>
      <c r="S43" s="71"/>
      <c r="T43" s="71"/>
      <c r="U43" s="71"/>
      <c r="V43" s="71"/>
      <c r="W43" s="71"/>
      <c r="X43" s="71"/>
      <c r="Y43" s="71"/>
      <c r="Z43" s="71"/>
      <c r="AA43" s="71"/>
      <c r="AB43" s="71"/>
      <c r="AC43" s="71"/>
      <c r="AD43" s="71"/>
      <c r="AE43" s="71"/>
      <c r="AF43" s="71"/>
      <c r="AG43" s="71"/>
      <c r="AH43" s="29"/>
      <c r="AI43" s="63"/>
    </row>
    <row r="44" spans="2:35" ht="28.5">
      <c r="B44" s="63" t="s">
        <v>71</v>
      </c>
      <c r="C44" s="72"/>
      <c r="D44" s="73"/>
      <c r="E44" s="71">
        <f>+C44*D44</f>
        <v>0</v>
      </c>
      <c r="F44" s="72"/>
      <c r="G44" s="73"/>
      <c r="H44" s="71">
        <f>+F44*G44</f>
        <v>0</v>
      </c>
      <c r="I44" s="64"/>
      <c r="J44" s="71"/>
      <c r="K44" s="71"/>
      <c r="L44" s="64"/>
      <c r="M44" s="71"/>
      <c r="N44" s="71"/>
      <c r="O44" s="64"/>
      <c r="P44" s="71"/>
      <c r="Q44" s="71"/>
      <c r="R44" s="71"/>
      <c r="S44" s="71"/>
      <c r="T44" s="71"/>
      <c r="U44" s="71"/>
      <c r="V44" s="71"/>
      <c r="W44" s="71"/>
      <c r="X44" s="71"/>
      <c r="Y44" s="71"/>
      <c r="Z44" s="71"/>
      <c r="AA44" s="71"/>
      <c r="AB44" s="71"/>
      <c r="AC44" s="71"/>
      <c r="AD44" s="71"/>
      <c r="AE44" s="71"/>
      <c r="AF44" s="71"/>
      <c r="AG44" s="71"/>
      <c r="AH44" s="29" t="s">
        <v>69</v>
      </c>
      <c r="AI44" s="63"/>
    </row>
    <row r="45" spans="2:35" ht="15">
      <c r="B45" s="63" t="s">
        <v>72</v>
      </c>
      <c r="C45" s="72"/>
      <c r="D45" s="73"/>
      <c r="E45" s="71">
        <f>+C45*D45</f>
        <v>0</v>
      </c>
      <c r="F45" s="72"/>
      <c r="G45" s="73"/>
      <c r="H45" s="71">
        <f>+F45*G45</f>
        <v>0</v>
      </c>
      <c r="I45" s="64"/>
      <c r="J45" s="65"/>
      <c r="K45" s="65"/>
      <c r="L45" s="64"/>
      <c r="M45" s="65"/>
      <c r="N45" s="65"/>
      <c r="O45" s="64"/>
      <c r="P45" s="65"/>
      <c r="Q45" s="65"/>
      <c r="R45" s="71"/>
      <c r="S45" s="71"/>
      <c r="T45" s="71"/>
      <c r="U45" s="71"/>
      <c r="V45" s="71"/>
      <c r="W45" s="71"/>
      <c r="X45" s="71"/>
      <c r="Y45" s="71"/>
      <c r="Z45" s="71"/>
      <c r="AA45" s="71"/>
      <c r="AB45" s="71"/>
      <c r="AC45" s="71"/>
      <c r="AD45" s="71"/>
      <c r="AE45" s="71"/>
      <c r="AF45" s="71"/>
      <c r="AG45" s="71"/>
      <c r="AH45" s="29"/>
      <c r="AI45" s="63"/>
    </row>
    <row r="46" spans="2:35" ht="14.25">
      <c r="B46" s="28" t="s">
        <v>53</v>
      </c>
      <c r="C46" s="81"/>
      <c r="D46" s="76"/>
      <c r="E46" s="82">
        <f>SUM(E41:E45)</f>
        <v>0</v>
      </c>
      <c r="F46" s="81"/>
      <c r="G46" s="76"/>
      <c r="H46" s="82">
        <f>SUM(H41:H45)</f>
        <v>0</v>
      </c>
      <c r="I46" s="64"/>
      <c r="J46" s="71"/>
      <c r="K46" s="71"/>
      <c r="L46" s="64"/>
      <c r="M46" s="71"/>
      <c r="N46" s="71"/>
      <c r="O46" s="64"/>
      <c r="P46" s="71"/>
      <c r="Q46" s="71"/>
      <c r="R46" s="71"/>
      <c r="S46" s="71"/>
      <c r="T46" s="71"/>
      <c r="U46" s="71"/>
      <c r="V46" s="71"/>
      <c r="W46" s="71"/>
      <c r="X46" s="71"/>
      <c r="Y46" s="71"/>
      <c r="Z46" s="71"/>
      <c r="AA46" s="71"/>
      <c r="AB46" s="71"/>
      <c r="AC46" s="71"/>
      <c r="AD46" s="71"/>
      <c r="AE46" s="71"/>
      <c r="AF46" s="71"/>
      <c r="AG46" s="71"/>
      <c r="AH46" s="71"/>
      <c r="AI46" s="63"/>
    </row>
    <row r="47" spans="2:35" ht="14.25">
      <c r="B47" s="20"/>
      <c r="C47" s="83"/>
      <c r="D47" s="71"/>
      <c r="E47" s="71"/>
      <c r="F47" s="83"/>
      <c r="G47" s="71"/>
      <c r="H47" s="71"/>
      <c r="I47" s="64"/>
      <c r="J47" s="65"/>
      <c r="K47" s="65"/>
      <c r="L47" s="64"/>
      <c r="M47" s="65"/>
      <c r="N47" s="65"/>
      <c r="O47" s="64"/>
      <c r="P47" s="65"/>
      <c r="Q47" s="65"/>
      <c r="R47" s="71"/>
      <c r="S47" s="71"/>
      <c r="T47" s="71"/>
      <c r="U47" s="71"/>
      <c r="V47" s="71"/>
      <c r="W47" s="71"/>
      <c r="X47" s="71"/>
      <c r="Y47" s="71"/>
      <c r="Z47" s="71"/>
      <c r="AA47" s="71"/>
      <c r="AB47" s="71"/>
      <c r="AC47" s="71"/>
      <c r="AD47" s="71"/>
      <c r="AE47" s="71"/>
      <c r="AF47" s="71"/>
      <c r="AG47" s="71"/>
      <c r="AH47" s="63"/>
      <c r="AI47" s="63"/>
    </row>
    <row r="48" spans="2:35" ht="14.25">
      <c r="B48" s="32" t="s">
        <v>73</v>
      </c>
      <c r="C48" s="64"/>
      <c r="D48" s="71"/>
      <c r="E48" s="71"/>
      <c r="F48" s="64"/>
      <c r="G48" s="71"/>
      <c r="H48" s="71"/>
      <c r="I48" s="64"/>
      <c r="J48" s="71"/>
      <c r="K48" s="71"/>
      <c r="L48" s="64"/>
      <c r="M48" s="71"/>
      <c r="N48" s="71"/>
      <c r="O48" s="64"/>
      <c r="P48" s="71"/>
      <c r="Q48" s="71"/>
      <c r="R48" s="71"/>
      <c r="S48" s="71"/>
      <c r="T48" s="71"/>
      <c r="U48" s="71"/>
      <c r="V48" s="71"/>
      <c r="W48" s="71"/>
      <c r="X48" s="71"/>
      <c r="Y48" s="71"/>
      <c r="Z48" s="71"/>
      <c r="AA48" s="71"/>
      <c r="AB48" s="71"/>
      <c r="AC48" s="71"/>
      <c r="AD48" s="71"/>
      <c r="AE48" s="71"/>
      <c r="AF48" s="71"/>
      <c r="AG48" s="71"/>
      <c r="AH48" s="63"/>
      <c r="AI48" s="63"/>
    </row>
    <row r="49" spans="2:34" ht="14.25">
      <c r="B49" s="63" t="s">
        <v>74</v>
      </c>
      <c r="C49" s="72"/>
      <c r="D49" s="73"/>
      <c r="E49" s="71">
        <f>+C49*D49</f>
        <v>0</v>
      </c>
      <c r="F49" s="72"/>
      <c r="G49" s="73"/>
      <c r="H49" s="71">
        <f>+F49*G49</f>
        <v>0</v>
      </c>
      <c r="I49" s="64"/>
      <c r="J49" s="65"/>
      <c r="K49" s="65"/>
      <c r="L49" s="64"/>
      <c r="M49" s="65"/>
      <c r="N49" s="65"/>
      <c r="O49" s="64"/>
      <c r="P49" s="65"/>
      <c r="Q49" s="65"/>
      <c r="R49" s="71"/>
      <c r="S49" s="71"/>
      <c r="T49" s="71"/>
      <c r="U49" s="71"/>
      <c r="V49" s="71"/>
      <c r="W49" s="71"/>
      <c r="X49" s="71"/>
      <c r="Y49" s="71"/>
      <c r="Z49" s="71"/>
      <c r="AA49" s="71"/>
      <c r="AB49" s="71"/>
      <c r="AC49" s="71"/>
      <c r="AD49" s="71"/>
      <c r="AE49" s="71"/>
      <c r="AF49" s="71"/>
      <c r="AG49" s="71"/>
      <c r="AH49" s="73"/>
    </row>
    <row r="50" spans="2:34" ht="14.25">
      <c r="B50" s="63" t="s">
        <v>56</v>
      </c>
      <c r="C50" s="72"/>
      <c r="D50" s="73"/>
      <c r="E50" s="71">
        <f>+C50*D50</f>
        <v>0</v>
      </c>
      <c r="F50" s="72"/>
      <c r="G50" s="73"/>
      <c r="H50" s="71">
        <f>+F50*G50</f>
        <v>0</v>
      </c>
      <c r="I50" s="64"/>
      <c r="J50" s="71"/>
      <c r="K50" s="71"/>
      <c r="L50" s="64"/>
      <c r="M50" s="71"/>
      <c r="N50" s="71"/>
      <c r="O50" s="64"/>
      <c r="P50" s="71"/>
      <c r="Q50" s="71"/>
      <c r="R50" s="71"/>
      <c r="S50" s="71"/>
      <c r="T50" s="71"/>
      <c r="U50" s="71"/>
      <c r="V50" s="71"/>
      <c r="W50" s="71"/>
      <c r="X50" s="71"/>
      <c r="Y50" s="71"/>
      <c r="Z50" s="71"/>
      <c r="AA50" s="71"/>
      <c r="AB50" s="71"/>
      <c r="AC50" s="71"/>
      <c r="AD50" s="71"/>
      <c r="AE50" s="71"/>
      <c r="AF50" s="71"/>
      <c r="AG50" s="71"/>
      <c r="AH50" s="73"/>
    </row>
    <row r="51" spans="2:34" ht="14.25">
      <c r="B51" s="28" t="s">
        <v>53</v>
      </c>
      <c r="C51" s="81"/>
      <c r="D51" s="76"/>
      <c r="E51" s="82">
        <f>SUM(E49:E50)</f>
        <v>0</v>
      </c>
      <c r="F51" s="81"/>
      <c r="G51" s="76"/>
      <c r="H51" s="82">
        <f>SUM(H49:H50)</f>
        <v>0</v>
      </c>
      <c r="I51" s="64"/>
      <c r="J51" s="65"/>
      <c r="K51" s="65"/>
      <c r="L51" s="64"/>
      <c r="M51" s="65"/>
      <c r="N51" s="65"/>
      <c r="O51" s="64"/>
      <c r="P51" s="65"/>
      <c r="Q51" s="65"/>
      <c r="R51" s="71"/>
      <c r="S51" s="71"/>
      <c r="T51" s="71"/>
      <c r="U51" s="71"/>
      <c r="V51" s="71"/>
      <c r="W51" s="71"/>
      <c r="X51" s="71"/>
      <c r="Y51" s="71"/>
      <c r="Z51" s="71"/>
      <c r="AA51" s="71"/>
      <c r="AB51" s="71"/>
      <c r="AC51" s="71"/>
      <c r="AD51" s="71"/>
      <c r="AE51" s="71"/>
      <c r="AF51" s="71"/>
      <c r="AG51" s="71"/>
      <c r="AH51" s="71"/>
    </row>
    <row r="52" spans="2:34" ht="14.25">
      <c r="B52" s="20"/>
      <c r="C52" s="83"/>
      <c r="D52" s="71"/>
      <c r="E52" s="71"/>
      <c r="F52" s="83"/>
      <c r="G52" s="71"/>
      <c r="H52" s="71"/>
      <c r="I52" s="64"/>
      <c r="J52" s="71"/>
      <c r="K52" s="71"/>
      <c r="L52" s="64"/>
      <c r="M52" s="71"/>
      <c r="N52" s="71"/>
      <c r="O52" s="64"/>
      <c r="P52" s="71"/>
      <c r="Q52" s="71"/>
      <c r="R52" s="71"/>
      <c r="S52" s="71"/>
      <c r="T52" s="71"/>
      <c r="U52" s="71"/>
      <c r="V52" s="71"/>
      <c r="W52" s="71"/>
      <c r="X52" s="71"/>
      <c r="Y52" s="71"/>
      <c r="Z52" s="71"/>
      <c r="AA52" s="71"/>
      <c r="AB52" s="71"/>
      <c r="AC52" s="71"/>
      <c r="AD52" s="71"/>
      <c r="AE52" s="71"/>
      <c r="AF52" s="71"/>
      <c r="AG52" s="71"/>
      <c r="AH52" s="63"/>
    </row>
    <row r="53" spans="2:34" ht="14.25">
      <c r="B53" s="20"/>
      <c r="C53" s="83"/>
      <c r="D53" s="71"/>
      <c r="E53" s="71"/>
      <c r="F53" s="83"/>
      <c r="G53" s="71"/>
      <c r="H53" s="71"/>
      <c r="I53" s="64"/>
      <c r="J53" s="65"/>
      <c r="K53" s="65"/>
      <c r="L53" s="64"/>
      <c r="M53" s="65"/>
      <c r="N53" s="65"/>
      <c r="O53" s="64"/>
      <c r="P53" s="65"/>
      <c r="Q53" s="65"/>
      <c r="R53" s="71"/>
      <c r="S53" s="71"/>
      <c r="T53" s="71"/>
      <c r="U53" s="71"/>
      <c r="V53" s="71"/>
      <c r="W53" s="71"/>
      <c r="X53" s="71"/>
      <c r="Y53" s="71"/>
      <c r="Z53" s="71"/>
      <c r="AA53" s="71"/>
      <c r="AB53" s="71"/>
      <c r="AC53" s="71"/>
      <c r="AD53" s="71"/>
      <c r="AE53" s="71"/>
      <c r="AF53" s="71"/>
      <c r="AG53" s="71"/>
      <c r="AH53" s="63"/>
    </row>
    <row r="54" spans="2:34" ht="15">
      <c r="B54" s="36" t="s">
        <v>75</v>
      </c>
      <c r="C54" s="85"/>
      <c r="D54" s="86"/>
      <c r="E54" s="87">
        <f>E14+E20+E24+E30+E38+E46+E51</f>
        <v>0</v>
      </c>
      <c r="F54" s="85"/>
      <c r="G54" s="86"/>
      <c r="H54" s="87">
        <f>H14+H20+H24+H30+H38+H46+H51</f>
        <v>0</v>
      </c>
      <c r="I54" s="64"/>
      <c r="J54" s="71"/>
      <c r="K54" s="71"/>
      <c r="L54" s="64"/>
      <c r="M54" s="71"/>
      <c r="N54" s="71"/>
      <c r="O54" s="64"/>
      <c r="P54" s="71"/>
      <c r="Q54" s="71"/>
      <c r="R54" s="64"/>
      <c r="S54" s="63"/>
      <c r="T54" s="88"/>
      <c r="U54" s="64"/>
      <c r="V54" s="63"/>
      <c r="W54" s="88"/>
      <c r="X54" s="64"/>
      <c r="Y54" s="63"/>
      <c r="Z54" s="88"/>
      <c r="AA54" s="64"/>
      <c r="AB54" s="63"/>
      <c r="AC54" s="88"/>
      <c r="AD54" s="64"/>
      <c r="AE54" s="63"/>
      <c r="AF54" s="88"/>
      <c r="AG54" s="63"/>
      <c r="AH54" s="63"/>
    </row>
    <row r="55" spans="2:34" ht="15">
      <c r="B55" s="26"/>
      <c r="C55" s="64"/>
      <c r="D55" s="63"/>
      <c r="E55" s="88"/>
      <c r="F55" s="64"/>
      <c r="G55" s="63"/>
      <c r="H55" s="88"/>
      <c r="I55" s="64"/>
      <c r="J55" s="65"/>
      <c r="K55" s="65"/>
      <c r="L55" s="64"/>
      <c r="M55" s="65"/>
      <c r="N55" s="65"/>
      <c r="O55" s="64"/>
      <c r="P55" s="65"/>
      <c r="Q55" s="65"/>
      <c r="R55" s="64"/>
      <c r="S55" s="63"/>
      <c r="T55" s="88"/>
      <c r="U55" s="64"/>
      <c r="V55" s="63"/>
      <c r="W55" s="88"/>
      <c r="X55" s="64"/>
      <c r="Y55" s="63"/>
      <c r="Z55" s="88"/>
      <c r="AA55" s="64"/>
      <c r="AB55" s="63"/>
      <c r="AC55" s="88"/>
      <c r="AD55" s="64"/>
      <c r="AE55" s="63"/>
      <c r="AF55" s="88"/>
      <c r="AG55" s="63"/>
      <c r="AH55" s="63"/>
    </row>
    <row r="56" spans="2:34" ht="15">
      <c r="B56" s="26"/>
      <c r="C56" s="64"/>
      <c r="D56" s="63"/>
      <c r="E56" s="88"/>
      <c r="F56" s="64"/>
      <c r="G56" s="63"/>
      <c r="H56" s="88"/>
      <c r="I56" s="64"/>
      <c r="J56" s="63"/>
      <c r="K56" s="88"/>
      <c r="L56" s="64"/>
      <c r="M56" s="63"/>
      <c r="N56" s="88"/>
      <c r="O56" s="64"/>
      <c r="P56" s="63"/>
      <c r="Q56" s="88"/>
      <c r="R56" s="64"/>
      <c r="S56" s="63"/>
      <c r="T56" s="88"/>
      <c r="U56" s="64"/>
      <c r="V56" s="63"/>
      <c r="W56" s="88"/>
      <c r="X56" s="64"/>
      <c r="Y56" s="63"/>
      <c r="Z56" s="88"/>
      <c r="AA56" s="64"/>
      <c r="AB56" s="63"/>
      <c r="AC56" s="88"/>
      <c r="AD56" s="64"/>
      <c r="AE56" s="63"/>
      <c r="AF56" s="88"/>
      <c r="AG56" s="63"/>
      <c r="AH56" s="63"/>
    </row>
    <row r="57" spans="2:34">
      <c r="B57" s="68"/>
      <c r="C57" s="69"/>
      <c r="D57" s="70"/>
      <c r="E57" s="70"/>
      <c r="F57" s="69"/>
      <c r="G57" s="70"/>
      <c r="H57" s="70"/>
      <c r="I57" s="69"/>
      <c r="J57" s="70"/>
      <c r="K57" s="70"/>
      <c r="L57" s="69"/>
      <c r="M57" s="70"/>
      <c r="N57" s="70"/>
      <c r="O57" s="69"/>
      <c r="P57" s="70"/>
      <c r="Q57" s="70"/>
      <c r="R57" s="69"/>
      <c r="S57" s="70"/>
      <c r="T57" s="70"/>
      <c r="U57" s="69"/>
      <c r="V57" s="70"/>
      <c r="W57" s="70"/>
      <c r="X57" s="69"/>
      <c r="Y57" s="70"/>
      <c r="Z57" s="70"/>
      <c r="AA57" s="69"/>
      <c r="AB57" s="70"/>
      <c r="AC57" s="70"/>
      <c r="AD57" s="69"/>
      <c r="AE57" s="70"/>
      <c r="AF57" s="70"/>
      <c r="AG57" s="70"/>
      <c r="AH57" s="70"/>
    </row>
    <row r="58" spans="2:34" ht="13.9">
      <c r="B58" s="26" t="s">
        <v>76</v>
      </c>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row>
    <row r="59" spans="2:34" ht="13.9">
      <c r="B59" s="63" t="s">
        <v>77</v>
      </c>
      <c r="C59" s="72"/>
      <c r="D59" s="73"/>
      <c r="E59" s="71">
        <f>+C59*D59</f>
        <v>0</v>
      </c>
      <c r="F59" s="72"/>
      <c r="G59" s="73"/>
      <c r="H59" s="71">
        <f>+F59*G59</f>
        <v>0</v>
      </c>
      <c r="I59" s="72"/>
      <c r="J59" s="73"/>
      <c r="K59" s="71">
        <f>+I59*J59</f>
        <v>0</v>
      </c>
      <c r="L59" s="72"/>
      <c r="M59" s="73"/>
      <c r="N59" s="71">
        <f>+L59*M59</f>
        <v>0</v>
      </c>
      <c r="O59" s="72"/>
      <c r="P59" s="73"/>
      <c r="Q59" s="71">
        <f>+O59*P59</f>
        <v>0</v>
      </c>
      <c r="R59" s="72"/>
      <c r="S59" s="73"/>
      <c r="T59" s="71">
        <f>+R59*S59</f>
        <v>0</v>
      </c>
      <c r="U59" s="72"/>
      <c r="V59" s="73"/>
      <c r="W59" s="71">
        <f>+U59*V59</f>
        <v>0</v>
      </c>
      <c r="X59" s="72"/>
      <c r="Y59" s="73"/>
      <c r="Z59" s="71">
        <f>+X59*Y59</f>
        <v>0</v>
      </c>
      <c r="AA59" s="72"/>
      <c r="AB59" s="73"/>
      <c r="AC59" s="71">
        <f>+AA59*AB59</f>
        <v>0</v>
      </c>
      <c r="AD59" s="72"/>
      <c r="AE59" s="73"/>
      <c r="AF59" s="71">
        <f>+AD59*AE59</f>
        <v>0</v>
      </c>
      <c r="AG59" s="89"/>
      <c r="AH59" s="29"/>
    </row>
    <row r="60" spans="2:34" ht="13.9">
      <c r="B60" s="63" t="s">
        <v>78</v>
      </c>
      <c r="C60" s="72"/>
      <c r="D60" s="73"/>
      <c r="E60" s="71">
        <f>+C60*D60</f>
        <v>0</v>
      </c>
      <c r="F60" s="72"/>
      <c r="G60" s="73"/>
      <c r="H60" s="71">
        <f>+F60*G60</f>
        <v>0</v>
      </c>
      <c r="I60" s="72"/>
      <c r="J60" s="73"/>
      <c r="K60" s="71">
        <f>+I60*J60</f>
        <v>0</v>
      </c>
      <c r="L60" s="72"/>
      <c r="M60" s="73"/>
      <c r="N60" s="71">
        <f>+L60*M60</f>
        <v>0</v>
      </c>
      <c r="O60" s="72"/>
      <c r="P60" s="73"/>
      <c r="Q60" s="71">
        <f>+O60*P60</f>
        <v>0</v>
      </c>
      <c r="R60" s="72"/>
      <c r="S60" s="73"/>
      <c r="T60" s="71">
        <f>+R60*S60</f>
        <v>0</v>
      </c>
      <c r="U60" s="72"/>
      <c r="V60" s="73"/>
      <c r="W60" s="71">
        <f>+U60*V60</f>
        <v>0</v>
      </c>
      <c r="X60" s="72"/>
      <c r="Y60" s="73"/>
      <c r="Z60" s="71">
        <f>+X60*Y60</f>
        <v>0</v>
      </c>
      <c r="AA60" s="72"/>
      <c r="AB60" s="73"/>
      <c r="AC60" s="71">
        <f>+AA60*AB60</f>
        <v>0</v>
      </c>
      <c r="AD60" s="72"/>
      <c r="AE60" s="73"/>
      <c r="AF60" s="71">
        <f>+AD60*AE60</f>
        <v>0</v>
      </c>
      <c r="AG60" s="89"/>
      <c r="AH60" s="29"/>
    </row>
    <row r="61" spans="2:34" ht="13.9">
      <c r="B61" s="63" t="s">
        <v>79</v>
      </c>
      <c r="C61" s="72"/>
      <c r="D61" s="73"/>
      <c r="E61" s="71">
        <f>+C61*D61</f>
        <v>0</v>
      </c>
      <c r="F61" s="72"/>
      <c r="G61" s="73"/>
      <c r="H61" s="71">
        <f>+F61*G61</f>
        <v>0</v>
      </c>
      <c r="I61" s="72"/>
      <c r="J61" s="73"/>
      <c r="K61" s="71">
        <f>+I61*J61</f>
        <v>0</v>
      </c>
      <c r="L61" s="72"/>
      <c r="M61" s="73"/>
      <c r="N61" s="71">
        <f>+L61*M61</f>
        <v>0</v>
      </c>
      <c r="O61" s="72"/>
      <c r="P61" s="73"/>
      <c r="Q61" s="71">
        <f>+O61*P61</f>
        <v>0</v>
      </c>
      <c r="R61" s="72"/>
      <c r="S61" s="73"/>
      <c r="T61" s="71">
        <f>+R61*S61</f>
        <v>0</v>
      </c>
      <c r="U61" s="72"/>
      <c r="V61" s="73"/>
      <c r="W61" s="71">
        <f>+U61*V61</f>
        <v>0</v>
      </c>
      <c r="X61" s="72"/>
      <c r="Y61" s="73"/>
      <c r="Z61" s="71">
        <f>+X61*Y61</f>
        <v>0</v>
      </c>
      <c r="AA61" s="72"/>
      <c r="AB61" s="73"/>
      <c r="AC61" s="71">
        <f>+AA61*AB61</f>
        <v>0</v>
      </c>
      <c r="AD61" s="72"/>
      <c r="AE61" s="73"/>
      <c r="AF61" s="71">
        <f>+AD61*AE61</f>
        <v>0</v>
      </c>
      <c r="AG61" s="89"/>
      <c r="AH61" s="29"/>
    </row>
    <row r="62" spans="2:34" ht="13.9">
      <c r="B62" s="63" t="s">
        <v>80</v>
      </c>
      <c r="C62" s="72"/>
      <c r="D62" s="73"/>
      <c r="E62" s="71">
        <f>+C62*D62</f>
        <v>0</v>
      </c>
      <c r="F62" s="72"/>
      <c r="G62" s="73"/>
      <c r="H62" s="71">
        <f>+F62*G62</f>
        <v>0</v>
      </c>
      <c r="I62" s="72"/>
      <c r="J62" s="73"/>
      <c r="K62" s="71">
        <f>+I62*J62</f>
        <v>0</v>
      </c>
      <c r="L62" s="72"/>
      <c r="M62" s="73"/>
      <c r="N62" s="71">
        <f>+L62*M62</f>
        <v>0</v>
      </c>
      <c r="O62" s="72"/>
      <c r="P62" s="73"/>
      <c r="Q62" s="71">
        <f>+O62*P62</f>
        <v>0</v>
      </c>
      <c r="R62" s="72"/>
      <c r="S62" s="73"/>
      <c r="T62" s="71">
        <f>+R62*S62</f>
        <v>0</v>
      </c>
      <c r="U62" s="72"/>
      <c r="V62" s="73"/>
      <c r="W62" s="71">
        <f>+U62*V62</f>
        <v>0</v>
      </c>
      <c r="X62" s="72"/>
      <c r="Y62" s="73"/>
      <c r="Z62" s="71">
        <f>+X62*Y62</f>
        <v>0</v>
      </c>
      <c r="AA62" s="72"/>
      <c r="AB62" s="73"/>
      <c r="AC62" s="71">
        <f>+AA62*AB62</f>
        <v>0</v>
      </c>
      <c r="AD62" s="72"/>
      <c r="AE62" s="73"/>
      <c r="AF62" s="71">
        <f>+AD62*AE62</f>
        <v>0</v>
      </c>
      <c r="AG62" s="89"/>
      <c r="AH62" s="29"/>
    </row>
    <row r="63" spans="2:34" ht="13.9">
      <c r="B63" s="63" t="s">
        <v>72</v>
      </c>
      <c r="C63" s="72"/>
      <c r="D63" s="73"/>
      <c r="E63" s="71">
        <f>+C63*D63</f>
        <v>0</v>
      </c>
      <c r="F63" s="72"/>
      <c r="G63" s="73"/>
      <c r="H63" s="71">
        <f>+F63*G63</f>
        <v>0</v>
      </c>
      <c r="I63" s="72"/>
      <c r="J63" s="73"/>
      <c r="K63" s="71">
        <f>+I63*J63</f>
        <v>0</v>
      </c>
      <c r="L63" s="72"/>
      <c r="M63" s="73"/>
      <c r="N63" s="71">
        <f>+L63*M63</f>
        <v>0</v>
      </c>
      <c r="O63" s="72"/>
      <c r="P63" s="73"/>
      <c r="Q63" s="71">
        <f>+O63*P63</f>
        <v>0</v>
      </c>
      <c r="R63" s="72"/>
      <c r="S63" s="73"/>
      <c r="T63" s="71">
        <f>+R63*S63</f>
        <v>0</v>
      </c>
      <c r="U63" s="72"/>
      <c r="V63" s="73"/>
      <c r="W63" s="71">
        <f>+U63*V63</f>
        <v>0</v>
      </c>
      <c r="X63" s="72"/>
      <c r="Y63" s="73"/>
      <c r="Z63" s="71">
        <f>+X63*Y63</f>
        <v>0</v>
      </c>
      <c r="AA63" s="72"/>
      <c r="AB63" s="73"/>
      <c r="AC63" s="71">
        <f>+AA63*AB63</f>
        <v>0</v>
      </c>
      <c r="AD63" s="72"/>
      <c r="AE63" s="73"/>
      <c r="AF63" s="71">
        <f>+AD63*AE63</f>
        <v>0</v>
      </c>
      <c r="AG63" s="89"/>
      <c r="AH63" s="29"/>
    </row>
    <row r="64" spans="2:34" ht="13.9">
      <c r="B64" s="28" t="s">
        <v>53</v>
      </c>
      <c r="C64" s="78"/>
      <c r="D64" s="76"/>
      <c r="E64" s="76">
        <f>SUM(E59:E63)</f>
        <v>0</v>
      </c>
      <c r="F64" s="78"/>
      <c r="G64" s="76"/>
      <c r="H64" s="76">
        <f>SUM(H59:H63)</f>
        <v>0</v>
      </c>
      <c r="I64" s="78"/>
      <c r="J64" s="76"/>
      <c r="K64" s="76">
        <f>SUM(K59:K63)</f>
        <v>0</v>
      </c>
      <c r="L64" s="78"/>
      <c r="M64" s="76"/>
      <c r="N64" s="76">
        <f>SUM(N59:N63)</f>
        <v>0</v>
      </c>
      <c r="O64" s="78"/>
      <c r="P64" s="76"/>
      <c r="Q64" s="76">
        <f>SUM(Q59:Q63)</f>
        <v>0</v>
      </c>
      <c r="R64" s="78"/>
      <c r="S64" s="76"/>
      <c r="T64" s="76">
        <f>SUM(T59:T63)</f>
        <v>0</v>
      </c>
      <c r="U64" s="78"/>
      <c r="V64" s="76"/>
      <c r="W64" s="76">
        <f>SUM(W59:W63)</f>
        <v>0</v>
      </c>
      <c r="X64" s="78"/>
      <c r="Y64" s="76"/>
      <c r="Z64" s="76">
        <f>SUM(Z59:Z63)</f>
        <v>0</v>
      </c>
      <c r="AA64" s="78"/>
      <c r="AB64" s="76"/>
      <c r="AC64" s="76">
        <f>SUM(AC59:AC63)</f>
        <v>0</v>
      </c>
      <c r="AD64" s="78"/>
      <c r="AE64" s="76"/>
      <c r="AF64" s="76">
        <f>SUM(AF59:AF63)</f>
        <v>0</v>
      </c>
      <c r="AG64" s="89"/>
      <c r="AH64" s="63"/>
    </row>
    <row r="65" spans="2:34" ht="13.9">
      <c r="B65" s="20"/>
      <c r="C65" s="64"/>
      <c r="D65" s="71"/>
      <c r="E65" s="71"/>
      <c r="F65" s="64"/>
      <c r="G65" s="71"/>
      <c r="H65" s="71"/>
      <c r="I65" s="64"/>
      <c r="J65" s="71"/>
      <c r="K65" s="71"/>
      <c r="L65" s="64"/>
      <c r="M65" s="71"/>
      <c r="N65" s="71"/>
      <c r="O65" s="64"/>
      <c r="P65" s="71"/>
      <c r="Q65" s="71"/>
      <c r="R65" s="64"/>
      <c r="S65" s="71"/>
      <c r="T65" s="71"/>
      <c r="U65" s="64"/>
      <c r="V65" s="71"/>
      <c r="W65" s="71"/>
      <c r="X65" s="64"/>
      <c r="Y65" s="71"/>
      <c r="Z65" s="71"/>
      <c r="AA65" s="64"/>
      <c r="AB65" s="71"/>
      <c r="AC65" s="71"/>
      <c r="AD65" s="64"/>
      <c r="AE65" s="71"/>
      <c r="AF65" s="71"/>
      <c r="AG65" s="89"/>
      <c r="AH65" s="63"/>
    </row>
    <row r="66" spans="2:34" ht="13.9">
      <c r="B66" s="20"/>
      <c r="C66" s="64"/>
      <c r="D66" s="71"/>
      <c r="E66" s="71"/>
      <c r="F66" s="64"/>
      <c r="G66" s="71"/>
      <c r="H66" s="71"/>
      <c r="I66" s="64"/>
      <c r="J66" s="71"/>
      <c r="K66" s="71"/>
      <c r="L66" s="64"/>
      <c r="M66" s="71"/>
      <c r="N66" s="71"/>
      <c r="O66" s="64"/>
      <c r="P66" s="71"/>
      <c r="Q66" s="71"/>
      <c r="R66" s="64"/>
      <c r="S66" s="71"/>
      <c r="T66" s="71"/>
      <c r="U66" s="64"/>
      <c r="V66" s="71"/>
      <c r="W66" s="71"/>
      <c r="X66" s="64"/>
      <c r="Y66" s="71"/>
      <c r="Z66" s="71"/>
      <c r="AA66" s="64"/>
      <c r="AB66" s="71"/>
      <c r="AC66" s="71"/>
      <c r="AD66" s="64"/>
      <c r="AE66" s="71"/>
      <c r="AF66" s="71"/>
      <c r="AG66" s="89"/>
      <c r="AH66" s="63"/>
    </row>
    <row r="67" spans="2:34" ht="13.9">
      <c r="B67" s="26" t="s">
        <v>81</v>
      </c>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89"/>
      <c r="AH67" s="64"/>
    </row>
    <row r="68" spans="2:34" ht="13.9">
      <c r="B68" s="63" t="s">
        <v>82</v>
      </c>
      <c r="C68" s="72"/>
      <c r="D68" s="73"/>
      <c r="E68" s="71">
        <f>+C68*D68</f>
        <v>0</v>
      </c>
      <c r="F68" s="72"/>
      <c r="G68" s="73"/>
      <c r="H68" s="71">
        <f>+F68*G68</f>
        <v>0</v>
      </c>
      <c r="I68" s="72"/>
      <c r="J68" s="73"/>
      <c r="K68" s="71">
        <f>+I68*J68</f>
        <v>0</v>
      </c>
      <c r="L68" s="72"/>
      <c r="M68" s="73"/>
      <c r="N68" s="71">
        <f>+L68*M68</f>
        <v>0</v>
      </c>
      <c r="O68" s="72"/>
      <c r="P68" s="73"/>
      <c r="Q68" s="71">
        <f>+O68*P68</f>
        <v>0</v>
      </c>
      <c r="R68" s="72"/>
      <c r="S68" s="73"/>
      <c r="T68" s="71">
        <f>+R68*S68</f>
        <v>0</v>
      </c>
      <c r="U68" s="72"/>
      <c r="V68" s="73"/>
      <c r="W68" s="71">
        <f>+U68*V68</f>
        <v>0</v>
      </c>
      <c r="X68" s="72"/>
      <c r="Y68" s="73"/>
      <c r="Z68" s="71">
        <f>+X68*Y68</f>
        <v>0</v>
      </c>
      <c r="AA68" s="72"/>
      <c r="AB68" s="73"/>
      <c r="AC68" s="71">
        <f>+AA68*AB68</f>
        <v>0</v>
      </c>
      <c r="AD68" s="72"/>
      <c r="AE68" s="73"/>
      <c r="AF68" s="71">
        <f>+AD68*AE68</f>
        <v>0</v>
      </c>
      <c r="AG68" s="89"/>
      <c r="AH68" s="29"/>
    </row>
    <row r="69" spans="2:34" ht="13.9">
      <c r="B69" s="63" t="s">
        <v>83</v>
      </c>
      <c r="C69" s="72"/>
      <c r="D69" s="73"/>
      <c r="E69" s="71">
        <f>+C69*D69</f>
        <v>0</v>
      </c>
      <c r="F69" s="72"/>
      <c r="G69" s="73"/>
      <c r="H69" s="71">
        <f>+F69*G69</f>
        <v>0</v>
      </c>
      <c r="I69" s="72"/>
      <c r="J69" s="73"/>
      <c r="K69" s="71">
        <f>+I69*J69</f>
        <v>0</v>
      </c>
      <c r="L69" s="72"/>
      <c r="M69" s="73"/>
      <c r="N69" s="71">
        <f>+L69*M69</f>
        <v>0</v>
      </c>
      <c r="O69" s="72"/>
      <c r="P69" s="73"/>
      <c r="Q69" s="71">
        <f>+O69*P69</f>
        <v>0</v>
      </c>
      <c r="R69" s="72"/>
      <c r="S69" s="73"/>
      <c r="T69" s="71">
        <f>+R69*S69</f>
        <v>0</v>
      </c>
      <c r="U69" s="72"/>
      <c r="V69" s="73"/>
      <c r="W69" s="71">
        <f>+U69*V69</f>
        <v>0</v>
      </c>
      <c r="X69" s="72"/>
      <c r="Y69" s="73"/>
      <c r="Z69" s="71">
        <f>+X69*Y69</f>
        <v>0</v>
      </c>
      <c r="AA69" s="72"/>
      <c r="AB69" s="73"/>
      <c r="AC69" s="71">
        <f>+AA69*AB69</f>
        <v>0</v>
      </c>
      <c r="AD69" s="72"/>
      <c r="AE69" s="73"/>
      <c r="AF69" s="71">
        <f>+AD69*AE69</f>
        <v>0</v>
      </c>
      <c r="AG69" s="89"/>
      <c r="AH69" s="29"/>
    </row>
    <row r="70" spans="2:34" ht="13.9">
      <c r="B70" s="63" t="s">
        <v>84</v>
      </c>
      <c r="C70" s="72"/>
      <c r="D70" s="73"/>
      <c r="E70" s="71">
        <f>+C70*D70</f>
        <v>0</v>
      </c>
      <c r="F70" s="72"/>
      <c r="G70" s="73"/>
      <c r="H70" s="71">
        <f>+F70*G70</f>
        <v>0</v>
      </c>
      <c r="I70" s="72"/>
      <c r="J70" s="73"/>
      <c r="K70" s="71">
        <f>+I70*J70</f>
        <v>0</v>
      </c>
      <c r="L70" s="72"/>
      <c r="M70" s="73"/>
      <c r="N70" s="71">
        <f>+L70*M70</f>
        <v>0</v>
      </c>
      <c r="O70" s="72"/>
      <c r="P70" s="73"/>
      <c r="Q70" s="71">
        <f>+O70*P70</f>
        <v>0</v>
      </c>
      <c r="R70" s="72"/>
      <c r="S70" s="73"/>
      <c r="T70" s="71">
        <f>+R70*S70</f>
        <v>0</v>
      </c>
      <c r="U70" s="72"/>
      <c r="V70" s="73"/>
      <c r="W70" s="71">
        <f>+U70*V70</f>
        <v>0</v>
      </c>
      <c r="X70" s="72"/>
      <c r="Y70" s="73"/>
      <c r="Z70" s="71">
        <f>+X70*Y70</f>
        <v>0</v>
      </c>
      <c r="AA70" s="72"/>
      <c r="AB70" s="73"/>
      <c r="AC70" s="71">
        <f>+AA70*AB70</f>
        <v>0</v>
      </c>
      <c r="AD70" s="72"/>
      <c r="AE70" s="73"/>
      <c r="AF70" s="71">
        <f>+AD70*AE70</f>
        <v>0</v>
      </c>
      <c r="AG70" s="89"/>
      <c r="AH70" s="29"/>
    </row>
    <row r="71" spans="2:34" ht="13.9">
      <c r="B71" s="28" t="s">
        <v>53</v>
      </c>
      <c r="C71" s="78"/>
      <c r="D71" s="76"/>
      <c r="E71" s="76">
        <f>SUM(E68:E70)</f>
        <v>0</v>
      </c>
      <c r="F71" s="78"/>
      <c r="G71" s="76"/>
      <c r="H71" s="76">
        <f>SUM(H68:H70)</f>
        <v>0</v>
      </c>
      <c r="I71" s="78"/>
      <c r="J71" s="76"/>
      <c r="K71" s="76">
        <f>SUM(K68:K70)</f>
        <v>0</v>
      </c>
      <c r="L71" s="78"/>
      <c r="M71" s="76"/>
      <c r="N71" s="76">
        <f>SUM(N68:N70)</f>
        <v>0</v>
      </c>
      <c r="O71" s="78"/>
      <c r="P71" s="76"/>
      <c r="Q71" s="76">
        <f>SUM(Q68:Q70)</f>
        <v>0</v>
      </c>
      <c r="R71" s="78"/>
      <c r="S71" s="76"/>
      <c r="T71" s="76">
        <f>SUM(T68:T70)</f>
        <v>0</v>
      </c>
      <c r="U71" s="78"/>
      <c r="V71" s="76"/>
      <c r="W71" s="76">
        <f>SUM(W68:W70)</f>
        <v>0</v>
      </c>
      <c r="X71" s="78"/>
      <c r="Y71" s="76"/>
      <c r="Z71" s="76">
        <f>SUM(Z68:Z70)</f>
        <v>0</v>
      </c>
      <c r="AA71" s="78"/>
      <c r="AB71" s="76"/>
      <c r="AC71" s="76">
        <f>SUM(AC68:AC70)</f>
        <v>0</v>
      </c>
      <c r="AD71" s="78"/>
      <c r="AE71" s="76"/>
      <c r="AF71" s="76">
        <f>SUM(AF68:AF70)</f>
        <v>0</v>
      </c>
      <c r="AG71" s="89"/>
      <c r="AH71" s="63"/>
    </row>
    <row r="72" spans="2:34" ht="17.25" customHeight="1">
      <c r="B72" s="63"/>
      <c r="C72" s="64"/>
      <c r="D72" s="63"/>
      <c r="E72" s="63"/>
      <c r="F72" s="64"/>
      <c r="G72" s="63"/>
      <c r="H72" s="63"/>
      <c r="I72" s="64"/>
      <c r="J72" s="63"/>
      <c r="K72" s="63"/>
      <c r="L72" s="64"/>
      <c r="M72" s="63"/>
      <c r="N72" s="63"/>
      <c r="O72" s="64"/>
      <c r="P72" s="63"/>
      <c r="Q72" s="63"/>
      <c r="R72" s="64"/>
      <c r="S72" s="63"/>
      <c r="T72" s="63"/>
      <c r="U72" s="64"/>
      <c r="V72" s="63"/>
      <c r="W72" s="63"/>
      <c r="X72" s="64"/>
      <c r="Y72" s="63"/>
      <c r="Z72" s="63"/>
      <c r="AA72" s="64"/>
      <c r="AB72" s="63"/>
      <c r="AC72" s="63"/>
      <c r="AD72" s="64"/>
      <c r="AE72" s="63"/>
      <c r="AF72" s="63"/>
      <c r="AG72" s="63"/>
      <c r="AH72" s="63"/>
    </row>
    <row r="73" spans="2:34" ht="17.25" customHeight="1">
      <c r="B73" s="63"/>
      <c r="C73" s="64"/>
      <c r="D73" s="63"/>
      <c r="E73" s="63"/>
      <c r="F73" s="64"/>
      <c r="G73" s="63"/>
      <c r="H73" s="63"/>
      <c r="I73" s="64"/>
      <c r="J73" s="63"/>
      <c r="K73" s="63"/>
      <c r="L73" s="64"/>
      <c r="M73" s="63"/>
      <c r="N73" s="63"/>
      <c r="O73" s="64"/>
      <c r="P73" s="63"/>
      <c r="Q73" s="63"/>
      <c r="R73" s="64"/>
      <c r="S73" s="63"/>
      <c r="T73" s="63"/>
      <c r="U73" s="64"/>
      <c r="V73" s="63"/>
      <c r="W73" s="63"/>
      <c r="X73" s="64"/>
      <c r="Y73" s="63"/>
      <c r="Z73" s="63"/>
      <c r="AA73" s="64"/>
      <c r="AB73" s="63"/>
      <c r="AC73" s="63"/>
      <c r="AD73" s="64"/>
      <c r="AE73" s="63"/>
      <c r="AF73" s="63"/>
      <c r="AG73" s="63"/>
      <c r="AH73" s="63"/>
    </row>
    <row r="74" spans="2:34" ht="14.25" thickBot="1">
      <c r="B74" s="36" t="s">
        <v>85</v>
      </c>
      <c r="C74" s="85"/>
      <c r="D74" s="86"/>
      <c r="E74" s="87">
        <f>E64+E71</f>
        <v>0</v>
      </c>
      <c r="F74" s="85"/>
      <c r="G74" s="86"/>
      <c r="H74" s="87">
        <f>H64+H71</f>
        <v>0</v>
      </c>
      <c r="I74" s="85"/>
      <c r="J74" s="86"/>
      <c r="K74" s="87">
        <f>K64+K71</f>
        <v>0</v>
      </c>
      <c r="L74" s="85"/>
      <c r="M74" s="86"/>
      <c r="N74" s="87">
        <f>N64+N71</f>
        <v>0</v>
      </c>
      <c r="O74" s="85"/>
      <c r="P74" s="86"/>
      <c r="Q74" s="87">
        <f>Q64+Q71</f>
        <v>0</v>
      </c>
      <c r="R74" s="85"/>
      <c r="S74" s="86"/>
      <c r="T74" s="87">
        <f>T64+T71</f>
        <v>0</v>
      </c>
      <c r="U74" s="85"/>
      <c r="V74" s="86"/>
      <c r="W74" s="87">
        <f>W64+W71</f>
        <v>0</v>
      </c>
      <c r="X74" s="85"/>
      <c r="Y74" s="86"/>
      <c r="Z74" s="87">
        <f>Z64+Z71</f>
        <v>0</v>
      </c>
      <c r="AA74" s="85"/>
      <c r="AB74" s="86"/>
      <c r="AC74" s="87">
        <f>AC64+AC71</f>
        <v>0</v>
      </c>
      <c r="AD74" s="85"/>
      <c r="AE74" s="86"/>
      <c r="AF74" s="87">
        <f>AF64+AF71</f>
        <v>0</v>
      </c>
      <c r="AG74" s="63"/>
      <c r="AH74" s="63"/>
    </row>
    <row r="75" spans="2:34" ht="14.25" thickTop="1">
      <c r="B75" s="26"/>
      <c r="C75" s="64"/>
      <c r="D75" s="63"/>
      <c r="E75" s="88"/>
      <c r="F75" s="64"/>
      <c r="G75" s="63"/>
      <c r="H75" s="88"/>
      <c r="I75" s="64"/>
      <c r="J75" s="63"/>
      <c r="K75" s="88"/>
      <c r="L75" s="64"/>
      <c r="M75" s="63"/>
      <c r="N75" s="88"/>
      <c r="O75" s="64"/>
      <c r="P75" s="63"/>
      <c r="Q75" s="88"/>
      <c r="R75" s="64"/>
      <c r="S75" s="63"/>
      <c r="T75" s="88"/>
      <c r="U75" s="64"/>
      <c r="V75" s="63"/>
      <c r="W75" s="88"/>
      <c r="X75" s="64"/>
      <c r="Y75" s="63"/>
      <c r="Z75" s="88"/>
      <c r="AA75" s="64"/>
      <c r="AB75" s="63"/>
      <c r="AC75" s="88"/>
      <c r="AD75" s="64"/>
      <c r="AE75" s="63"/>
      <c r="AF75" s="88"/>
      <c r="AG75" s="63"/>
      <c r="AH75" s="63"/>
    </row>
    <row r="76" spans="2:34" ht="13.9">
      <c r="B76" s="26"/>
      <c r="C76" s="64"/>
      <c r="D76" s="63"/>
      <c r="E76" s="88"/>
      <c r="F76" s="64"/>
      <c r="G76" s="63"/>
      <c r="H76" s="88"/>
      <c r="I76" s="64"/>
      <c r="J76" s="63"/>
      <c r="K76" s="88"/>
      <c r="L76" s="64"/>
      <c r="M76" s="63"/>
      <c r="N76" s="88"/>
      <c r="O76" s="64"/>
      <c r="P76" s="63"/>
      <c r="Q76" s="88"/>
      <c r="R76" s="64"/>
      <c r="S76" s="63"/>
      <c r="T76" s="88"/>
      <c r="U76" s="64"/>
      <c r="V76" s="63"/>
      <c r="W76" s="88"/>
      <c r="X76" s="64"/>
      <c r="Y76" s="63"/>
      <c r="Z76" s="88"/>
      <c r="AA76" s="64"/>
      <c r="AB76" s="63"/>
      <c r="AC76" s="88"/>
      <c r="AD76" s="64"/>
      <c r="AE76" s="63"/>
      <c r="AF76" s="88"/>
      <c r="AG76" s="63"/>
      <c r="AH76" s="63"/>
    </row>
    <row r="77" spans="2:34">
      <c r="B77" s="68"/>
      <c r="C77" s="69"/>
      <c r="D77" s="70"/>
      <c r="E77" s="70"/>
      <c r="F77" s="69"/>
      <c r="G77" s="70"/>
      <c r="H77" s="70"/>
      <c r="I77" s="69"/>
      <c r="J77" s="70"/>
      <c r="K77" s="70"/>
      <c r="L77" s="69"/>
      <c r="M77" s="70"/>
      <c r="N77" s="70"/>
      <c r="O77" s="69"/>
      <c r="P77" s="70"/>
      <c r="Q77" s="70"/>
      <c r="R77" s="69"/>
      <c r="S77" s="70"/>
      <c r="T77" s="70"/>
      <c r="U77" s="69"/>
      <c r="V77" s="70"/>
      <c r="W77" s="70"/>
      <c r="X77" s="69"/>
      <c r="Y77" s="70"/>
      <c r="Z77" s="70"/>
      <c r="AA77" s="69"/>
      <c r="AB77" s="70"/>
      <c r="AC77" s="70"/>
      <c r="AD77" s="69"/>
      <c r="AE77" s="70"/>
      <c r="AF77" s="70"/>
      <c r="AG77" s="70"/>
      <c r="AH77" s="70"/>
    </row>
    <row r="78" spans="2:34" ht="13.9">
      <c r="B78" s="26" t="s">
        <v>86</v>
      </c>
      <c r="C78" s="64"/>
      <c r="D78" s="63"/>
      <c r="E78" s="88"/>
      <c r="F78" s="64"/>
      <c r="G78" s="63"/>
      <c r="H78" s="88"/>
      <c r="I78" s="64"/>
      <c r="J78" s="63"/>
      <c r="K78" s="88"/>
      <c r="L78" s="64"/>
      <c r="M78" s="63"/>
      <c r="N78" s="88"/>
      <c r="O78" s="64"/>
      <c r="P78" s="63"/>
      <c r="Q78" s="88"/>
      <c r="R78" s="64"/>
      <c r="S78" s="63"/>
      <c r="T78" s="88"/>
      <c r="U78" s="64"/>
      <c r="V78" s="63"/>
      <c r="W78" s="88"/>
      <c r="X78" s="64"/>
      <c r="Y78" s="63"/>
      <c r="Z78" s="88"/>
      <c r="AA78" s="64"/>
      <c r="AB78" s="63"/>
      <c r="AC78" s="88"/>
      <c r="AD78" s="64"/>
      <c r="AE78" s="63"/>
      <c r="AF78" s="88"/>
      <c r="AG78" s="63"/>
      <c r="AH78" s="63"/>
    </row>
    <row r="79" spans="2:34" ht="13.9">
      <c r="B79" s="32" t="s">
        <v>87</v>
      </c>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row>
    <row r="80" spans="2:34" ht="13.9">
      <c r="B80" s="63" t="s">
        <v>88</v>
      </c>
      <c r="C80" s="72"/>
      <c r="D80" s="73"/>
      <c r="E80" s="71">
        <f>+C80*D80</f>
        <v>0</v>
      </c>
      <c r="F80" s="72"/>
      <c r="G80" s="73"/>
      <c r="H80" s="71">
        <f>+F80*G80</f>
        <v>0</v>
      </c>
      <c r="I80" s="72"/>
      <c r="J80" s="73"/>
      <c r="K80" s="71">
        <f>+I80*J80</f>
        <v>0</v>
      </c>
      <c r="L80" s="72"/>
      <c r="M80" s="73"/>
      <c r="N80" s="71">
        <f>+L80*M80</f>
        <v>0</v>
      </c>
      <c r="O80" s="72"/>
      <c r="P80" s="73"/>
      <c r="Q80" s="71">
        <f>+O80*P80</f>
        <v>0</v>
      </c>
      <c r="R80" s="72"/>
      <c r="S80" s="73"/>
      <c r="T80" s="71">
        <f>+R80*S80</f>
        <v>0</v>
      </c>
      <c r="U80" s="72"/>
      <c r="V80" s="73"/>
      <c r="W80" s="71">
        <f>+U80*V80</f>
        <v>0</v>
      </c>
      <c r="X80" s="72"/>
      <c r="Y80" s="73"/>
      <c r="Z80" s="71">
        <f>+X80*Y80</f>
        <v>0</v>
      </c>
      <c r="AA80" s="72"/>
      <c r="AB80" s="73"/>
      <c r="AC80" s="71">
        <f>+AA80*AB80</f>
        <v>0</v>
      </c>
      <c r="AD80" s="72"/>
      <c r="AE80" s="73"/>
      <c r="AF80" s="71">
        <f>+AD80*AE80</f>
        <v>0</v>
      </c>
      <c r="AG80" s="89"/>
      <c r="AH80" s="38"/>
    </row>
    <row r="81" spans="2:35" ht="13.9">
      <c r="B81" s="63" t="s">
        <v>89</v>
      </c>
      <c r="C81" s="72"/>
      <c r="D81" s="73"/>
      <c r="E81" s="71">
        <f>+C81*D81</f>
        <v>0</v>
      </c>
      <c r="F81" s="72"/>
      <c r="G81" s="73"/>
      <c r="H81" s="71">
        <f>+F81*G81</f>
        <v>0</v>
      </c>
      <c r="I81" s="72"/>
      <c r="J81" s="73"/>
      <c r="K81" s="71">
        <f>+I81*J81</f>
        <v>0</v>
      </c>
      <c r="L81" s="72"/>
      <c r="M81" s="73"/>
      <c r="N81" s="71">
        <f>+L81*M81</f>
        <v>0</v>
      </c>
      <c r="O81" s="72"/>
      <c r="P81" s="73"/>
      <c r="Q81" s="71">
        <f>+O81*P81</f>
        <v>0</v>
      </c>
      <c r="R81" s="72"/>
      <c r="S81" s="73"/>
      <c r="T81" s="71">
        <f>+R81*S81</f>
        <v>0</v>
      </c>
      <c r="U81" s="72"/>
      <c r="V81" s="73"/>
      <c r="W81" s="71">
        <f>+U81*V81</f>
        <v>0</v>
      </c>
      <c r="X81" s="72"/>
      <c r="Y81" s="73"/>
      <c r="Z81" s="71">
        <f>+X81*Y81</f>
        <v>0</v>
      </c>
      <c r="AA81" s="72"/>
      <c r="AB81" s="73"/>
      <c r="AC81" s="71">
        <f>+AA81*AB81</f>
        <v>0</v>
      </c>
      <c r="AD81" s="72"/>
      <c r="AE81" s="73"/>
      <c r="AF81" s="71">
        <f>+AD81*AE81</f>
        <v>0</v>
      </c>
      <c r="AG81" s="89"/>
      <c r="AH81" s="38"/>
      <c r="AI81" s="63"/>
    </row>
    <row r="82" spans="2:35" ht="13.9">
      <c r="B82" s="63" t="s">
        <v>90</v>
      </c>
      <c r="C82" s="72"/>
      <c r="D82" s="73"/>
      <c r="E82" s="71">
        <f>+C82*D82</f>
        <v>0</v>
      </c>
      <c r="F82" s="72"/>
      <c r="G82" s="73"/>
      <c r="H82" s="71">
        <f>+F82*G82</f>
        <v>0</v>
      </c>
      <c r="I82" s="72"/>
      <c r="J82" s="73"/>
      <c r="K82" s="71">
        <f>+I82*J82</f>
        <v>0</v>
      </c>
      <c r="L82" s="72"/>
      <c r="M82" s="73"/>
      <c r="N82" s="71">
        <f>+L82*M82</f>
        <v>0</v>
      </c>
      <c r="O82" s="72"/>
      <c r="P82" s="73"/>
      <c r="Q82" s="71">
        <f>+O82*P82</f>
        <v>0</v>
      </c>
      <c r="R82" s="72"/>
      <c r="S82" s="73"/>
      <c r="T82" s="71">
        <f>+R82*S82</f>
        <v>0</v>
      </c>
      <c r="U82" s="72"/>
      <c r="V82" s="73"/>
      <c r="W82" s="71">
        <f>+U82*V82</f>
        <v>0</v>
      </c>
      <c r="X82" s="72"/>
      <c r="Y82" s="73"/>
      <c r="Z82" s="71">
        <f>+X82*Y82</f>
        <v>0</v>
      </c>
      <c r="AA82" s="72"/>
      <c r="AB82" s="73"/>
      <c r="AC82" s="71">
        <f>+AA82*AB82</f>
        <v>0</v>
      </c>
      <c r="AD82" s="72"/>
      <c r="AE82" s="73"/>
      <c r="AF82" s="71">
        <f>+AD82*AE82</f>
        <v>0</v>
      </c>
      <c r="AG82" s="89"/>
      <c r="AH82" s="38"/>
      <c r="AI82" s="63"/>
    </row>
    <row r="83" spans="2:35" ht="13.9">
      <c r="B83" s="63" t="s">
        <v>80</v>
      </c>
      <c r="C83" s="90"/>
      <c r="D83" s="91"/>
      <c r="E83" s="65">
        <f>+C83*D83</f>
        <v>0</v>
      </c>
      <c r="F83" s="90"/>
      <c r="G83" s="91"/>
      <c r="H83" s="65">
        <f>+F83*G83</f>
        <v>0</v>
      </c>
      <c r="I83" s="90"/>
      <c r="J83" s="91"/>
      <c r="K83" s="65">
        <f>+I83*J83</f>
        <v>0</v>
      </c>
      <c r="L83" s="90"/>
      <c r="M83" s="91"/>
      <c r="N83" s="65">
        <f>+L83*M83</f>
        <v>0</v>
      </c>
      <c r="O83" s="90"/>
      <c r="P83" s="91"/>
      <c r="Q83" s="65">
        <f>+O83*P83</f>
        <v>0</v>
      </c>
      <c r="R83" s="90"/>
      <c r="S83" s="91"/>
      <c r="T83" s="65">
        <f>+R83*S83</f>
        <v>0</v>
      </c>
      <c r="U83" s="90"/>
      <c r="V83" s="91"/>
      <c r="W83" s="65">
        <f>+U83*V83</f>
        <v>0</v>
      </c>
      <c r="X83" s="90"/>
      <c r="Y83" s="91"/>
      <c r="Z83" s="65">
        <f>+X83*Y83</f>
        <v>0</v>
      </c>
      <c r="AA83" s="90"/>
      <c r="AB83" s="91"/>
      <c r="AC83" s="65">
        <f>+AA83*AB83</f>
        <v>0</v>
      </c>
      <c r="AD83" s="90"/>
      <c r="AE83" s="91"/>
      <c r="AF83" s="65">
        <f>+AD83*AE83</f>
        <v>0</v>
      </c>
      <c r="AG83" s="92"/>
      <c r="AH83" s="38"/>
      <c r="AI83" s="63"/>
    </row>
    <row r="84" spans="2:35" ht="13.9">
      <c r="B84" s="20"/>
      <c r="C84" s="64"/>
      <c r="D84" s="71"/>
      <c r="E84" s="71"/>
      <c r="F84" s="64"/>
      <c r="G84" s="71"/>
      <c r="H84" s="71"/>
      <c r="I84" s="64"/>
      <c r="J84" s="71"/>
      <c r="K84" s="71"/>
      <c r="L84" s="64"/>
      <c r="M84" s="71"/>
      <c r="N84" s="71"/>
      <c r="O84" s="64"/>
      <c r="P84" s="71"/>
      <c r="Q84" s="71"/>
      <c r="R84" s="64"/>
      <c r="S84" s="71"/>
      <c r="T84" s="71"/>
      <c r="U84" s="64"/>
      <c r="V84" s="71"/>
      <c r="W84" s="71"/>
      <c r="X84" s="64"/>
      <c r="Y84" s="71"/>
      <c r="Z84" s="71"/>
      <c r="AA84" s="64"/>
      <c r="AB84" s="71"/>
      <c r="AC84" s="71"/>
      <c r="AD84" s="64"/>
      <c r="AE84" s="71"/>
      <c r="AF84" s="71"/>
      <c r="AG84" s="63"/>
      <c r="AH84" s="63"/>
      <c r="AI84" s="63"/>
    </row>
    <row r="85" spans="2:35" ht="13.9">
      <c r="B85" s="32" t="s">
        <v>91</v>
      </c>
      <c r="C85" s="34"/>
      <c r="D85" s="35"/>
      <c r="E85" s="35"/>
      <c r="F85" s="34"/>
      <c r="G85" s="35"/>
      <c r="H85" s="35"/>
      <c r="I85" s="34"/>
      <c r="J85" s="35"/>
      <c r="K85" s="35"/>
      <c r="L85" s="34"/>
      <c r="M85" s="35"/>
      <c r="N85" s="35"/>
      <c r="O85" s="34"/>
      <c r="P85" s="35"/>
      <c r="Q85" s="35"/>
      <c r="R85" s="34"/>
      <c r="S85" s="35"/>
      <c r="T85" s="35"/>
      <c r="U85" s="34"/>
      <c r="V85" s="35"/>
      <c r="W85" s="35"/>
      <c r="X85" s="34"/>
      <c r="Y85" s="35"/>
      <c r="Z85" s="35"/>
      <c r="AA85" s="34"/>
      <c r="AB85" s="35"/>
      <c r="AC85" s="35"/>
      <c r="AD85" s="34"/>
      <c r="AE85" s="35"/>
      <c r="AF85" s="35"/>
      <c r="AG85" s="63"/>
      <c r="AH85" s="63"/>
      <c r="AI85" s="33"/>
    </row>
    <row r="86" spans="2:35" ht="69.400000000000006">
      <c r="B86" s="63" t="s">
        <v>92</v>
      </c>
      <c r="C86" s="93">
        <v>1</v>
      </c>
      <c r="D86" s="73"/>
      <c r="E86" s="71">
        <f t="shared" ref="E86:E91" si="0">+C86*D86</f>
        <v>0</v>
      </c>
      <c r="F86" s="34"/>
      <c r="G86" s="35"/>
      <c r="H86" s="35"/>
      <c r="I86" s="34"/>
      <c r="J86" s="35"/>
      <c r="K86" s="35"/>
      <c r="L86" s="34"/>
      <c r="M86" s="35"/>
      <c r="N86" s="35"/>
      <c r="O86" s="34"/>
      <c r="P86" s="35"/>
      <c r="Q86" s="35"/>
      <c r="R86" s="34"/>
      <c r="S86" s="35"/>
      <c r="T86" s="35"/>
      <c r="U86" s="34"/>
      <c r="V86" s="35"/>
      <c r="W86" s="35"/>
      <c r="X86" s="34"/>
      <c r="Y86" s="35"/>
      <c r="Z86" s="35"/>
      <c r="AA86" s="34"/>
      <c r="AB86" s="35"/>
      <c r="AC86" s="35"/>
      <c r="AD86" s="34"/>
      <c r="AE86" s="35"/>
      <c r="AF86" s="35"/>
      <c r="AG86" s="63"/>
      <c r="AH86" s="58" t="s">
        <v>93</v>
      </c>
      <c r="AI86" s="63"/>
    </row>
    <row r="87" spans="2:35" ht="69.400000000000006">
      <c r="B87" s="63" t="s">
        <v>94</v>
      </c>
      <c r="C87" s="93">
        <v>1</v>
      </c>
      <c r="D87" s="73"/>
      <c r="E87" s="71">
        <f t="shared" si="0"/>
        <v>0</v>
      </c>
      <c r="F87" s="34"/>
      <c r="G87" s="35"/>
      <c r="H87" s="35"/>
      <c r="I87" s="34"/>
      <c r="J87" s="35"/>
      <c r="K87" s="35"/>
      <c r="L87" s="34"/>
      <c r="M87" s="35"/>
      <c r="N87" s="35"/>
      <c r="O87" s="34"/>
      <c r="P87" s="35"/>
      <c r="Q87" s="35"/>
      <c r="R87" s="34"/>
      <c r="S87" s="35"/>
      <c r="T87" s="35"/>
      <c r="U87" s="34"/>
      <c r="V87" s="35"/>
      <c r="W87" s="35"/>
      <c r="X87" s="34"/>
      <c r="Y87" s="35"/>
      <c r="Z87" s="35"/>
      <c r="AA87" s="34"/>
      <c r="AB87" s="35"/>
      <c r="AC87" s="35"/>
      <c r="AD87" s="34"/>
      <c r="AE87" s="35"/>
      <c r="AF87" s="35"/>
      <c r="AG87" s="63"/>
      <c r="AH87" s="29" t="s">
        <v>93</v>
      </c>
      <c r="AI87" s="63"/>
    </row>
    <row r="88" spans="2:35" ht="69.400000000000006">
      <c r="B88" s="63" t="s">
        <v>95</v>
      </c>
      <c r="C88" s="93">
        <v>1</v>
      </c>
      <c r="D88" s="73"/>
      <c r="E88" s="71">
        <f t="shared" si="0"/>
        <v>0</v>
      </c>
      <c r="F88" s="34"/>
      <c r="G88" s="35"/>
      <c r="H88" s="35"/>
      <c r="I88" s="34"/>
      <c r="J88" s="35"/>
      <c r="K88" s="35"/>
      <c r="L88" s="34"/>
      <c r="M88" s="35"/>
      <c r="N88" s="35"/>
      <c r="O88" s="34"/>
      <c r="P88" s="35"/>
      <c r="Q88" s="35"/>
      <c r="R88" s="34"/>
      <c r="S88" s="35"/>
      <c r="T88" s="35"/>
      <c r="U88" s="34"/>
      <c r="V88" s="35"/>
      <c r="W88" s="35"/>
      <c r="X88" s="34"/>
      <c r="Y88" s="35"/>
      <c r="Z88" s="35"/>
      <c r="AA88" s="34"/>
      <c r="AB88" s="35"/>
      <c r="AC88" s="35"/>
      <c r="AD88" s="34"/>
      <c r="AE88" s="35"/>
      <c r="AF88" s="35"/>
      <c r="AG88" s="63"/>
      <c r="AH88" s="29" t="s">
        <v>93</v>
      </c>
      <c r="AI88" s="63"/>
    </row>
    <row r="89" spans="2:35" ht="69.400000000000006">
      <c r="B89" s="63" t="s">
        <v>96</v>
      </c>
      <c r="C89" s="93">
        <v>1</v>
      </c>
      <c r="D89" s="73"/>
      <c r="E89" s="71">
        <f t="shared" si="0"/>
        <v>0</v>
      </c>
      <c r="F89" s="34"/>
      <c r="G89" s="35"/>
      <c r="H89" s="35"/>
      <c r="I89" s="34"/>
      <c r="J89" s="35"/>
      <c r="K89" s="35"/>
      <c r="L89" s="34"/>
      <c r="M89" s="35"/>
      <c r="N89" s="35"/>
      <c r="O89" s="34"/>
      <c r="P89" s="35"/>
      <c r="Q89" s="35"/>
      <c r="R89" s="34"/>
      <c r="S89" s="35"/>
      <c r="T89" s="35"/>
      <c r="U89" s="34"/>
      <c r="V89" s="35"/>
      <c r="W89" s="35"/>
      <c r="X89" s="34"/>
      <c r="Y89" s="35"/>
      <c r="Z89" s="35"/>
      <c r="AA89" s="34"/>
      <c r="AB89" s="35"/>
      <c r="AC89" s="35"/>
      <c r="AD89" s="34"/>
      <c r="AE89" s="35"/>
      <c r="AF89" s="35"/>
      <c r="AG89" s="63"/>
      <c r="AH89" s="29" t="s">
        <v>93</v>
      </c>
      <c r="AI89" s="63"/>
    </row>
    <row r="90" spans="2:35" ht="69.400000000000006">
      <c r="B90" s="63" t="s">
        <v>97</v>
      </c>
      <c r="C90" s="93">
        <v>1</v>
      </c>
      <c r="D90" s="73"/>
      <c r="E90" s="71">
        <f t="shared" si="0"/>
        <v>0</v>
      </c>
      <c r="F90" s="34"/>
      <c r="G90" s="35"/>
      <c r="H90" s="35"/>
      <c r="I90" s="34"/>
      <c r="J90" s="35"/>
      <c r="K90" s="35"/>
      <c r="L90" s="34"/>
      <c r="M90" s="35"/>
      <c r="N90" s="35"/>
      <c r="O90" s="34"/>
      <c r="P90" s="35"/>
      <c r="Q90" s="35"/>
      <c r="R90" s="34"/>
      <c r="S90" s="35"/>
      <c r="T90" s="35"/>
      <c r="U90" s="34"/>
      <c r="V90" s="35"/>
      <c r="W90" s="35"/>
      <c r="X90" s="34"/>
      <c r="Y90" s="35"/>
      <c r="Z90" s="35"/>
      <c r="AA90" s="34"/>
      <c r="AB90" s="35"/>
      <c r="AC90" s="35"/>
      <c r="AD90" s="34"/>
      <c r="AE90" s="35"/>
      <c r="AF90" s="35"/>
      <c r="AG90" s="63"/>
      <c r="AH90" s="29" t="s">
        <v>93</v>
      </c>
      <c r="AI90" s="63"/>
    </row>
    <row r="91" spans="2:35" ht="69.400000000000006">
      <c r="B91" s="63" t="s">
        <v>98</v>
      </c>
      <c r="C91" s="93">
        <v>1</v>
      </c>
      <c r="D91" s="73"/>
      <c r="E91" s="71">
        <f t="shared" si="0"/>
        <v>0</v>
      </c>
      <c r="F91" s="34"/>
      <c r="G91" s="35"/>
      <c r="H91" s="35"/>
      <c r="I91" s="34"/>
      <c r="J91" s="35"/>
      <c r="K91" s="35"/>
      <c r="L91" s="34"/>
      <c r="M91" s="35"/>
      <c r="N91" s="35"/>
      <c r="O91" s="34"/>
      <c r="P91" s="35"/>
      <c r="Q91" s="35"/>
      <c r="R91" s="34"/>
      <c r="S91" s="35"/>
      <c r="T91" s="35"/>
      <c r="U91" s="34"/>
      <c r="V91" s="35"/>
      <c r="W91" s="35"/>
      <c r="X91" s="34"/>
      <c r="Y91" s="35"/>
      <c r="Z91" s="35"/>
      <c r="AA91" s="34"/>
      <c r="AB91" s="35"/>
      <c r="AC91" s="35"/>
      <c r="AD91" s="34"/>
      <c r="AE91" s="35"/>
      <c r="AF91" s="35"/>
      <c r="AG91" s="63"/>
      <c r="AH91" s="29" t="s">
        <v>93</v>
      </c>
      <c r="AI91" s="63"/>
    </row>
    <row r="92" spans="2:35">
      <c r="B92" s="63"/>
      <c r="C92" s="64"/>
      <c r="D92" s="65"/>
      <c r="E92" s="65"/>
      <c r="F92" s="64"/>
      <c r="G92" s="65"/>
      <c r="H92" s="65"/>
      <c r="I92" s="64"/>
      <c r="J92" s="65"/>
      <c r="K92" s="65"/>
      <c r="L92" s="64"/>
      <c r="M92" s="65"/>
      <c r="N92" s="65"/>
      <c r="O92" s="64"/>
      <c r="P92" s="65"/>
      <c r="Q92" s="65"/>
      <c r="R92" s="64"/>
      <c r="S92" s="65"/>
      <c r="T92" s="65"/>
      <c r="U92" s="64"/>
      <c r="V92" s="65"/>
      <c r="W92" s="65"/>
      <c r="X92" s="64"/>
      <c r="Y92" s="65"/>
      <c r="Z92" s="65"/>
      <c r="AA92" s="64"/>
      <c r="AB92" s="65"/>
      <c r="AC92" s="65"/>
      <c r="AD92" s="64"/>
      <c r="AE92" s="65"/>
      <c r="AF92" s="65"/>
      <c r="AG92" s="63"/>
      <c r="AH92" s="64"/>
      <c r="AI92" s="63"/>
    </row>
    <row r="93" spans="2:35">
      <c r="B93" s="63"/>
      <c r="C93" s="64"/>
      <c r="D93" s="65"/>
      <c r="E93" s="65"/>
      <c r="F93" s="64"/>
      <c r="G93" s="65"/>
      <c r="H93" s="65"/>
      <c r="I93" s="64"/>
      <c r="J93" s="65"/>
      <c r="K93" s="65"/>
      <c r="L93" s="64"/>
      <c r="M93" s="65"/>
      <c r="N93" s="65"/>
      <c r="O93" s="64"/>
      <c r="P93" s="65"/>
      <c r="Q93" s="65"/>
      <c r="R93" s="64"/>
      <c r="S93" s="65"/>
      <c r="T93" s="65"/>
      <c r="U93" s="64"/>
      <c r="V93" s="65"/>
      <c r="W93" s="65"/>
      <c r="X93" s="64"/>
      <c r="Y93" s="65"/>
      <c r="Z93" s="65"/>
      <c r="AA93" s="64"/>
      <c r="AB93" s="65"/>
      <c r="AC93" s="65"/>
      <c r="AD93" s="64"/>
      <c r="AE93" s="65"/>
      <c r="AF93" s="65"/>
      <c r="AG93" s="63"/>
      <c r="AH93" s="64"/>
      <c r="AI93" s="63"/>
    </row>
    <row r="94" spans="2:35">
      <c r="B94" s="68"/>
      <c r="C94" s="69"/>
      <c r="D94" s="70"/>
      <c r="E94" s="70"/>
      <c r="F94" s="69"/>
      <c r="G94" s="70"/>
      <c r="H94" s="70"/>
      <c r="I94" s="69"/>
      <c r="J94" s="70"/>
      <c r="K94" s="70"/>
      <c r="L94" s="69"/>
      <c r="M94" s="70"/>
      <c r="N94" s="70"/>
      <c r="O94" s="69"/>
      <c r="P94" s="70"/>
      <c r="Q94" s="70"/>
      <c r="R94" s="69"/>
      <c r="S94" s="70"/>
      <c r="T94" s="70"/>
      <c r="U94" s="69"/>
      <c r="V94" s="70"/>
      <c r="W94" s="70"/>
      <c r="X94" s="69"/>
      <c r="Y94" s="70"/>
      <c r="Z94" s="70"/>
      <c r="AA94" s="69"/>
      <c r="AB94" s="70"/>
      <c r="AC94" s="70"/>
      <c r="AD94" s="69"/>
      <c r="AE94" s="70"/>
      <c r="AF94" s="70"/>
      <c r="AG94" s="70"/>
      <c r="AH94" s="70"/>
      <c r="AI94" s="63"/>
    </row>
    <row r="95" spans="2:35" ht="13.9">
      <c r="B95" s="26" t="s">
        <v>99</v>
      </c>
      <c r="C95" s="64"/>
      <c r="D95" s="63"/>
      <c r="E95" s="88"/>
      <c r="F95" s="64"/>
      <c r="G95" s="63"/>
      <c r="H95" s="88"/>
      <c r="I95" s="64"/>
      <c r="J95" s="63"/>
      <c r="K95" s="88"/>
      <c r="L95" s="64"/>
      <c r="M95" s="63"/>
      <c r="N95" s="88"/>
      <c r="O95" s="64"/>
      <c r="P95" s="63"/>
      <c r="Q95" s="88"/>
      <c r="R95" s="64"/>
      <c r="S95" s="63"/>
      <c r="T95" s="88"/>
      <c r="U95" s="64"/>
      <c r="V95" s="63"/>
      <c r="W95" s="88"/>
      <c r="X95" s="64"/>
      <c r="Y95" s="63"/>
      <c r="Z95" s="88"/>
      <c r="AA95" s="64"/>
      <c r="AB95" s="63"/>
      <c r="AC95" s="88"/>
      <c r="AD95" s="64"/>
      <c r="AE95" s="63"/>
      <c r="AF95" s="88"/>
      <c r="AG95" s="63"/>
      <c r="AH95" s="63"/>
      <c r="AI95" s="63"/>
    </row>
    <row r="96" spans="2:35" ht="13.9">
      <c r="B96" s="26"/>
      <c r="C96" s="64"/>
      <c r="D96" s="63"/>
      <c r="E96" s="88"/>
      <c r="F96" s="64"/>
      <c r="G96" s="63"/>
      <c r="H96" s="88"/>
      <c r="I96" s="64"/>
      <c r="J96" s="63"/>
      <c r="K96" s="88"/>
      <c r="L96" s="64"/>
      <c r="M96" s="63"/>
      <c r="N96" s="88"/>
      <c r="O96" s="64"/>
      <c r="P96" s="63"/>
      <c r="Q96" s="88"/>
      <c r="R96" s="64"/>
      <c r="S96" s="63"/>
      <c r="T96" s="88"/>
      <c r="U96" s="64"/>
      <c r="V96" s="63"/>
      <c r="W96" s="88"/>
      <c r="X96" s="64"/>
      <c r="Y96" s="63"/>
      <c r="Z96" s="88"/>
      <c r="AA96" s="64"/>
      <c r="AB96" s="63"/>
      <c r="AC96" s="88"/>
      <c r="AD96" s="64"/>
      <c r="AE96" s="63"/>
      <c r="AF96" s="88"/>
      <c r="AG96" s="63"/>
      <c r="AH96" s="63"/>
      <c r="AI96" s="63"/>
    </row>
    <row r="97" spans="2:34" ht="13.9">
      <c r="B97" s="26"/>
      <c r="C97" s="64"/>
      <c r="D97" s="63"/>
      <c r="E97" s="88"/>
      <c r="F97" s="64"/>
      <c r="G97" s="63"/>
      <c r="H97" s="88"/>
      <c r="I97" s="64"/>
      <c r="J97" s="63"/>
      <c r="K97" s="88"/>
      <c r="L97" s="64"/>
      <c r="M97" s="63"/>
      <c r="N97" s="88"/>
      <c r="O97" s="64"/>
      <c r="P97" s="63"/>
      <c r="Q97" s="88"/>
      <c r="R97" s="64"/>
      <c r="S97" s="63"/>
      <c r="T97" s="88"/>
      <c r="U97" s="64"/>
      <c r="V97" s="63"/>
      <c r="W97" s="88"/>
      <c r="X97" s="64"/>
      <c r="Y97" s="63"/>
      <c r="Z97" s="88"/>
      <c r="AA97" s="64"/>
      <c r="AB97" s="63"/>
      <c r="AC97" s="88"/>
      <c r="AD97" s="64"/>
      <c r="AE97" s="63"/>
      <c r="AF97" s="88"/>
      <c r="AG97" s="63"/>
      <c r="AH97" s="63"/>
    </row>
    <row r="98" spans="2:34" ht="13.9">
      <c r="B98" s="26"/>
      <c r="C98" s="64"/>
      <c r="D98" s="63"/>
      <c r="E98" s="88"/>
      <c r="F98" s="64"/>
      <c r="G98" s="63"/>
      <c r="H98" s="88"/>
      <c r="I98" s="64"/>
      <c r="J98" s="63"/>
      <c r="K98" s="88"/>
      <c r="L98" s="64"/>
      <c r="M98" s="63"/>
      <c r="N98" s="88"/>
      <c r="O98" s="64"/>
      <c r="P98" s="63"/>
      <c r="Q98" s="88"/>
      <c r="R98" s="64"/>
      <c r="S98" s="63"/>
      <c r="T98" s="88"/>
      <c r="U98" s="64"/>
      <c r="V98" s="63"/>
      <c r="W98" s="88"/>
      <c r="X98" s="64"/>
      <c r="Y98" s="63"/>
      <c r="Z98" s="88"/>
      <c r="AA98" s="64"/>
      <c r="AB98" s="63"/>
      <c r="AC98" s="88"/>
      <c r="AD98" s="64"/>
      <c r="AE98" s="63"/>
      <c r="AF98" s="88"/>
      <c r="AG98" s="63"/>
      <c r="AH98" s="63"/>
    </row>
  </sheetData>
  <mergeCells count="3">
    <mergeCell ref="B1:AH1"/>
    <mergeCell ref="B2:AH2"/>
    <mergeCell ref="B3:A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C7377-88DB-49A5-AACA-DF368FF5CA2F}">
  <sheetPr>
    <tabColor theme="9"/>
  </sheetPr>
  <dimension ref="A1:T72"/>
  <sheetViews>
    <sheetView zoomScale="69" zoomScaleNormal="100" workbookViewId="0">
      <pane ySplit="5" topLeftCell="A6" activePane="bottomLeft" state="frozen"/>
      <selection pane="bottomLeft" activeCell="D55" sqref="D55"/>
      <selection activeCell="D35" sqref="D35"/>
    </sheetView>
  </sheetViews>
  <sheetFormatPr defaultColWidth="8.7109375" defaultRowHeight="14.25" customHeight="1"/>
  <cols>
    <col min="1" max="1" width="8.7109375" style="19"/>
    <col min="2" max="2" width="53" style="19" bestFit="1" customWidth="1"/>
    <col min="3" max="3" width="11.28515625" style="22" bestFit="1" customWidth="1"/>
    <col min="4" max="4" width="12.7109375" style="19" customWidth="1"/>
    <col min="5" max="5" width="14" style="19" customWidth="1"/>
    <col min="6" max="6" width="11.28515625" style="22" bestFit="1" customWidth="1"/>
    <col min="7" max="7" width="12.7109375" style="19" customWidth="1"/>
    <col min="8" max="8" width="14" style="19" customWidth="1"/>
    <col min="9" max="9" width="3" style="19" customWidth="1"/>
    <col min="10" max="10" width="59" style="19" customWidth="1"/>
    <col min="11" max="16384" width="8.7109375" style="19"/>
  </cols>
  <sheetData>
    <row r="1" spans="1:20" ht="15">
      <c r="A1" s="63"/>
      <c r="B1" s="119" t="str">
        <f>Instructions!G2</f>
        <v>City of Hickory</v>
      </c>
      <c r="C1" s="120"/>
      <c r="D1" s="120"/>
      <c r="E1" s="120"/>
      <c r="F1" s="120"/>
      <c r="G1" s="120"/>
      <c r="H1" s="120"/>
      <c r="I1" s="120"/>
      <c r="J1" s="121"/>
      <c r="K1" s="63"/>
      <c r="L1" s="63"/>
      <c r="M1" s="63"/>
      <c r="N1" s="63"/>
      <c r="O1" s="63"/>
      <c r="P1" s="63"/>
      <c r="Q1" s="63"/>
      <c r="R1" s="63"/>
      <c r="S1" s="63"/>
      <c r="T1" s="63"/>
    </row>
    <row r="2" spans="1:20" ht="15">
      <c r="A2" s="63"/>
      <c r="B2" s="122" t="s">
        <v>9</v>
      </c>
      <c r="C2" s="123"/>
      <c r="D2" s="123"/>
      <c r="E2" s="123"/>
      <c r="F2" s="123"/>
      <c r="G2" s="123"/>
      <c r="H2" s="123"/>
      <c r="I2" s="123"/>
      <c r="J2" s="124"/>
      <c r="K2" s="63"/>
      <c r="L2" s="63"/>
      <c r="M2" s="63"/>
      <c r="N2" s="63"/>
      <c r="O2" s="63"/>
      <c r="P2" s="63"/>
      <c r="Q2" s="63"/>
      <c r="R2" s="63"/>
      <c r="S2" s="63"/>
      <c r="T2" s="63"/>
    </row>
    <row r="3" spans="1:20" ht="21.75" customHeight="1">
      <c r="A3" s="63"/>
      <c r="B3" s="125"/>
      <c r="C3" s="126"/>
      <c r="D3" s="126"/>
      <c r="E3" s="126"/>
      <c r="F3" s="126"/>
      <c r="G3" s="126"/>
      <c r="H3" s="126"/>
      <c r="I3" s="126"/>
      <c r="J3" s="127"/>
      <c r="K3" s="63"/>
      <c r="L3" s="63"/>
      <c r="M3" s="63"/>
      <c r="N3" s="63"/>
      <c r="O3" s="63"/>
      <c r="P3" s="63"/>
      <c r="Q3" s="63"/>
      <c r="R3" s="63"/>
      <c r="S3" s="63"/>
      <c r="T3" s="63"/>
    </row>
    <row r="4" spans="1:20">
      <c r="A4" s="63"/>
      <c r="B4" s="63"/>
      <c r="C4" s="64"/>
      <c r="D4" s="65"/>
      <c r="E4" s="65"/>
      <c r="F4" s="64"/>
      <c r="G4" s="65"/>
      <c r="H4" s="65"/>
      <c r="I4" s="63"/>
      <c r="J4" s="63"/>
      <c r="K4" s="63"/>
      <c r="L4" s="63"/>
      <c r="M4" s="63"/>
      <c r="N4" s="63"/>
      <c r="O4" s="63"/>
      <c r="P4" s="63"/>
      <c r="Q4" s="63"/>
      <c r="R4" s="63"/>
      <c r="S4" s="63"/>
      <c r="T4" s="63"/>
    </row>
    <row r="5" spans="1:20" ht="42">
      <c r="A5" s="63"/>
      <c r="B5" s="23" t="s">
        <v>13</v>
      </c>
      <c r="C5" s="24" t="s">
        <v>14</v>
      </c>
      <c r="D5" s="24" t="s">
        <v>15</v>
      </c>
      <c r="E5" s="25" t="s">
        <v>16</v>
      </c>
      <c r="F5" s="24" t="s">
        <v>17</v>
      </c>
      <c r="G5" s="24" t="s">
        <v>18</v>
      </c>
      <c r="H5" s="25" t="s">
        <v>19</v>
      </c>
      <c r="I5" s="63"/>
      <c r="J5" s="39" t="s">
        <v>44</v>
      </c>
      <c r="K5" s="63"/>
      <c r="L5" s="63"/>
      <c r="M5" s="63"/>
      <c r="N5" s="63"/>
      <c r="O5" s="63"/>
      <c r="P5" s="63"/>
      <c r="Q5" s="63"/>
      <c r="R5" s="63"/>
      <c r="S5" s="63"/>
      <c r="T5" s="63"/>
    </row>
    <row r="6" spans="1:20">
      <c r="A6" s="63"/>
      <c r="B6" s="68"/>
      <c r="C6" s="69"/>
      <c r="D6" s="70"/>
      <c r="E6" s="70"/>
      <c r="F6" s="69"/>
      <c r="G6" s="70"/>
      <c r="H6" s="70"/>
      <c r="I6" s="70"/>
      <c r="J6" s="70"/>
      <c r="K6" s="63"/>
      <c r="L6" s="63"/>
      <c r="M6" s="63"/>
      <c r="N6" s="63"/>
      <c r="O6" s="63"/>
      <c r="P6" s="63"/>
      <c r="Q6" s="63"/>
      <c r="R6" s="63"/>
      <c r="S6" s="63"/>
      <c r="T6" s="63"/>
    </row>
    <row r="7" spans="1:20" ht="15">
      <c r="A7" s="63"/>
      <c r="B7" s="26" t="s">
        <v>100</v>
      </c>
      <c r="C7" s="94"/>
      <c r="D7" s="71"/>
      <c r="E7" s="71"/>
      <c r="F7" s="94"/>
      <c r="G7" s="95"/>
      <c r="H7" s="71"/>
      <c r="I7" s="63"/>
      <c r="J7" s="63"/>
      <c r="K7" s="63"/>
      <c r="L7" s="63"/>
      <c r="M7" s="63"/>
      <c r="N7" s="63"/>
      <c r="O7" s="63"/>
      <c r="P7" s="63"/>
      <c r="Q7" s="63"/>
      <c r="R7" s="63"/>
      <c r="S7" s="63"/>
      <c r="T7" s="63"/>
    </row>
    <row r="8" spans="1:20" ht="15">
      <c r="A8" s="63"/>
      <c r="B8" s="63" t="s">
        <v>101</v>
      </c>
      <c r="C8" s="72">
        <v>291</v>
      </c>
      <c r="D8" s="73"/>
      <c r="E8" s="71">
        <f t="shared" ref="E8:E13" si="0">+C8*D8</f>
        <v>0</v>
      </c>
      <c r="F8" s="72">
        <f>29173-291</f>
        <v>28882</v>
      </c>
      <c r="G8" s="73"/>
      <c r="H8" s="71">
        <f t="shared" ref="H8:H13" si="1">+F8*G8</f>
        <v>0</v>
      </c>
      <c r="I8" s="63"/>
      <c r="J8" s="57" t="s">
        <v>48</v>
      </c>
      <c r="K8" s="63"/>
      <c r="L8" s="63"/>
      <c r="M8" s="63"/>
      <c r="N8" s="63"/>
      <c r="O8" s="63"/>
      <c r="P8" s="63"/>
      <c r="Q8" s="63"/>
      <c r="R8" s="63"/>
      <c r="S8" s="63"/>
      <c r="T8" s="63"/>
    </row>
    <row r="9" spans="1:20" ht="15">
      <c r="A9" s="63"/>
      <c r="B9" s="63" t="s">
        <v>102</v>
      </c>
      <c r="C9" s="72">
        <v>12</v>
      </c>
      <c r="D9" s="73"/>
      <c r="E9" s="71">
        <f t="shared" si="0"/>
        <v>0</v>
      </c>
      <c r="F9" s="72">
        <f>1242-12</f>
        <v>1230</v>
      </c>
      <c r="G9" s="73"/>
      <c r="H9" s="71">
        <f t="shared" si="1"/>
        <v>0</v>
      </c>
      <c r="I9" s="63"/>
      <c r="J9" s="57" t="s">
        <v>48</v>
      </c>
      <c r="K9" s="63"/>
      <c r="L9" s="63"/>
      <c r="M9" s="63"/>
      <c r="N9" s="63"/>
      <c r="O9" s="63"/>
      <c r="P9" s="63"/>
      <c r="Q9" s="63"/>
      <c r="R9" s="63"/>
      <c r="S9" s="63"/>
      <c r="T9" s="63"/>
    </row>
    <row r="10" spans="1:20" ht="15">
      <c r="A10" s="63"/>
      <c r="B10" s="63" t="s">
        <v>103</v>
      </c>
      <c r="C10" s="72">
        <v>4</v>
      </c>
      <c r="D10" s="73"/>
      <c r="E10" s="71">
        <f t="shared" si="0"/>
        <v>0</v>
      </c>
      <c r="F10" s="72">
        <f>421-4</f>
        <v>417</v>
      </c>
      <c r="G10" s="73"/>
      <c r="H10" s="71">
        <f t="shared" si="1"/>
        <v>0</v>
      </c>
      <c r="I10" s="63"/>
      <c r="J10" s="57" t="s">
        <v>48</v>
      </c>
      <c r="K10" s="63"/>
      <c r="L10" s="63"/>
      <c r="M10" s="63"/>
      <c r="N10" s="63"/>
      <c r="O10" s="63"/>
      <c r="P10" s="63"/>
      <c r="Q10" s="63"/>
      <c r="R10" s="63"/>
      <c r="S10" s="63"/>
      <c r="T10" s="63"/>
    </row>
    <row r="11" spans="1:20" ht="15">
      <c r="A11" s="63"/>
      <c r="B11" s="63" t="s">
        <v>104</v>
      </c>
      <c r="C11" s="72">
        <v>2</v>
      </c>
      <c r="D11" s="73"/>
      <c r="E11" s="71">
        <f t="shared" si="0"/>
        <v>0</v>
      </c>
      <c r="F11" s="72">
        <v>20</v>
      </c>
      <c r="G11" s="73"/>
      <c r="H11" s="71">
        <f t="shared" si="1"/>
        <v>0</v>
      </c>
      <c r="I11" s="63"/>
      <c r="J11" s="57" t="s">
        <v>48</v>
      </c>
      <c r="K11" s="63"/>
      <c r="L11" s="63"/>
      <c r="M11" s="63"/>
      <c r="N11" s="63"/>
      <c r="O11" s="63"/>
      <c r="P11" s="63"/>
      <c r="Q11" s="63"/>
      <c r="R11" s="63"/>
      <c r="S11" s="63"/>
      <c r="T11" s="63"/>
    </row>
    <row r="12" spans="1:20" ht="15">
      <c r="A12" s="63"/>
      <c r="B12" s="63" t="s">
        <v>105</v>
      </c>
      <c r="C12" s="72">
        <v>1</v>
      </c>
      <c r="D12" s="73"/>
      <c r="E12" s="71">
        <f t="shared" si="0"/>
        <v>0</v>
      </c>
      <c r="F12" s="72">
        <v>8</v>
      </c>
      <c r="G12" s="73"/>
      <c r="H12" s="71">
        <f t="shared" si="1"/>
        <v>0</v>
      </c>
      <c r="I12" s="63"/>
      <c r="J12" s="57" t="s">
        <v>48</v>
      </c>
      <c r="K12" s="63"/>
      <c r="L12" s="63"/>
      <c r="M12" s="63"/>
      <c r="N12" s="63"/>
      <c r="O12" s="63"/>
      <c r="P12" s="63"/>
      <c r="Q12" s="63"/>
      <c r="R12" s="63"/>
      <c r="S12" s="63"/>
      <c r="T12" s="63"/>
    </row>
    <row r="13" spans="1:20" ht="15">
      <c r="A13" s="63"/>
      <c r="B13" s="63" t="s">
        <v>106</v>
      </c>
      <c r="C13" s="72">
        <v>1</v>
      </c>
      <c r="D13" s="73"/>
      <c r="E13" s="71">
        <f t="shared" si="0"/>
        <v>0</v>
      </c>
      <c r="F13" s="72">
        <v>3</v>
      </c>
      <c r="G13" s="73"/>
      <c r="H13" s="71">
        <f t="shared" si="1"/>
        <v>0</v>
      </c>
      <c r="I13" s="63"/>
      <c r="J13" s="57" t="s">
        <v>48</v>
      </c>
      <c r="K13" s="63"/>
      <c r="L13" s="63"/>
      <c r="M13" s="63"/>
      <c r="N13" s="63"/>
      <c r="O13" s="63"/>
      <c r="P13" s="63"/>
      <c r="Q13" s="63"/>
      <c r="R13" s="63"/>
      <c r="S13" s="63"/>
      <c r="T13" s="63"/>
    </row>
    <row r="14" spans="1:20">
      <c r="A14" s="63"/>
      <c r="B14" s="28" t="s">
        <v>53</v>
      </c>
      <c r="C14" s="78"/>
      <c r="D14" s="76"/>
      <c r="E14" s="76">
        <f>SUM(E8:E13)</f>
        <v>0</v>
      </c>
      <c r="F14" s="78"/>
      <c r="G14" s="76"/>
      <c r="H14" s="76">
        <f>SUM(H8:H13)</f>
        <v>0</v>
      </c>
      <c r="I14" s="63"/>
      <c r="J14" s="63"/>
      <c r="K14" s="63"/>
      <c r="L14" s="63"/>
      <c r="M14" s="63"/>
      <c r="N14" s="63"/>
      <c r="O14" s="63"/>
      <c r="P14" s="63"/>
      <c r="Q14" s="63"/>
      <c r="R14" s="63"/>
      <c r="S14" s="63"/>
      <c r="T14" s="63"/>
    </row>
    <row r="15" spans="1:20">
      <c r="A15" s="63"/>
      <c r="B15" s="20"/>
      <c r="C15" s="83"/>
      <c r="D15" s="71"/>
      <c r="E15" s="71"/>
      <c r="F15" s="83"/>
      <c r="G15" s="71"/>
      <c r="H15" s="71"/>
      <c r="I15" s="63"/>
      <c r="J15" s="63"/>
      <c r="K15" s="63"/>
      <c r="L15" s="63"/>
      <c r="M15" s="63"/>
      <c r="N15" s="63"/>
      <c r="O15" s="63"/>
      <c r="P15" s="63"/>
      <c r="Q15" s="63"/>
      <c r="R15" s="63"/>
      <c r="S15" s="63"/>
      <c r="T15" s="63"/>
    </row>
    <row r="16" spans="1:20">
      <c r="A16" s="63"/>
      <c r="B16" s="20"/>
      <c r="C16" s="83"/>
      <c r="D16" s="71"/>
      <c r="E16" s="71"/>
      <c r="F16" s="83"/>
      <c r="G16" s="71"/>
      <c r="H16" s="71"/>
      <c r="I16" s="63"/>
      <c r="J16" s="63"/>
      <c r="K16" s="63"/>
      <c r="L16" s="63"/>
      <c r="M16" s="63"/>
      <c r="N16" s="63"/>
      <c r="O16" s="63"/>
      <c r="P16" s="63"/>
      <c r="Q16" s="63"/>
      <c r="R16" s="63"/>
      <c r="S16" s="63"/>
      <c r="T16" s="63"/>
    </row>
    <row r="17" spans="1:20" ht="15">
      <c r="A17" s="63"/>
      <c r="B17" s="26" t="s">
        <v>107</v>
      </c>
      <c r="C17" s="79"/>
      <c r="D17" s="71"/>
      <c r="E17" s="71"/>
      <c r="F17" s="79"/>
      <c r="G17" s="71"/>
      <c r="H17" s="71"/>
      <c r="I17" s="63"/>
      <c r="J17" s="63"/>
      <c r="K17" s="63"/>
      <c r="L17" s="63"/>
      <c r="M17" s="63"/>
      <c r="N17" s="63"/>
      <c r="O17" s="63"/>
      <c r="P17" s="63"/>
      <c r="Q17" s="63"/>
      <c r="R17" s="63"/>
      <c r="S17" s="63"/>
      <c r="T17" s="63"/>
    </row>
    <row r="18" spans="1:20" ht="15">
      <c r="A18" s="63"/>
      <c r="B18" s="63" t="s">
        <v>101</v>
      </c>
      <c r="C18" s="72">
        <v>15</v>
      </c>
      <c r="D18" s="73"/>
      <c r="E18" s="71">
        <f t="shared" ref="E18:E26" si="2">+C18*D18</f>
        <v>0</v>
      </c>
      <c r="F18" s="72">
        <f>30709-F8-C8-C18</f>
        <v>1521</v>
      </c>
      <c r="G18" s="73"/>
      <c r="H18" s="71">
        <f t="shared" ref="H18:H26" si="3">+F18*G18</f>
        <v>0</v>
      </c>
      <c r="I18" s="63"/>
      <c r="J18" s="57" t="s">
        <v>48</v>
      </c>
      <c r="K18" s="63"/>
      <c r="L18" s="63"/>
      <c r="M18" s="63"/>
      <c r="N18" s="63"/>
      <c r="O18" s="63"/>
      <c r="P18" s="63"/>
      <c r="Q18" s="63"/>
      <c r="R18" s="63"/>
      <c r="S18" s="63"/>
      <c r="T18" s="63"/>
    </row>
    <row r="19" spans="1:20" ht="15">
      <c r="A19" s="63"/>
      <c r="B19" s="63" t="s">
        <v>102</v>
      </c>
      <c r="C19" s="72">
        <v>6</v>
      </c>
      <c r="D19" s="73"/>
      <c r="E19" s="71">
        <f t="shared" si="2"/>
        <v>0</v>
      </c>
      <c r="F19" s="72">
        <f>1307-F9-C9-C19</f>
        <v>59</v>
      </c>
      <c r="G19" s="73"/>
      <c r="H19" s="71">
        <f t="shared" si="3"/>
        <v>0</v>
      </c>
      <c r="I19" s="63"/>
      <c r="J19" s="57" t="s">
        <v>48</v>
      </c>
      <c r="K19" s="63"/>
      <c r="L19" s="63"/>
      <c r="M19" s="63"/>
      <c r="N19" s="63"/>
      <c r="O19" s="63"/>
      <c r="P19" s="63"/>
      <c r="Q19" s="63"/>
      <c r="R19" s="63"/>
      <c r="S19" s="63"/>
      <c r="T19" s="63"/>
    </row>
    <row r="20" spans="1:20" ht="15">
      <c r="A20" s="63"/>
      <c r="B20" s="63" t="s">
        <v>103</v>
      </c>
      <c r="C20" s="72">
        <v>2</v>
      </c>
      <c r="D20" s="73"/>
      <c r="E20" s="71">
        <f t="shared" si="2"/>
        <v>0</v>
      </c>
      <c r="F20" s="72">
        <f>443-F10-C10-C20</f>
        <v>20</v>
      </c>
      <c r="G20" s="73"/>
      <c r="H20" s="71">
        <f t="shared" si="3"/>
        <v>0</v>
      </c>
      <c r="I20" s="63"/>
      <c r="J20" s="57" t="s">
        <v>48</v>
      </c>
      <c r="K20" s="63"/>
      <c r="L20" s="63"/>
      <c r="M20" s="63"/>
      <c r="N20" s="63"/>
      <c r="O20" s="63"/>
      <c r="P20" s="63"/>
      <c r="Q20" s="63"/>
      <c r="R20" s="63"/>
      <c r="S20" s="63"/>
      <c r="T20" s="63"/>
    </row>
    <row r="21" spans="1:20" ht="15">
      <c r="A21" s="63"/>
      <c r="B21" s="63" t="s">
        <v>104</v>
      </c>
      <c r="C21" s="72">
        <v>7</v>
      </c>
      <c r="D21" s="73"/>
      <c r="E21" s="71">
        <f t="shared" si="2"/>
        <v>0</v>
      </c>
      <c r="F21" s="72">
        <f>763-C21</f>
        <v>756</v>
      </c>
      <c r="G21" s="73"/>
      <c r="H21" s="71">
        <f t="shared" si="3"/>
        <v>0</v>
      </c>
      <c r="I21" s="63"/>
      <c r="J21" s="57" t="s">
        <v>48</v>
      </c>
      <c r="K21" s="63"/>
      <c r="L21" s="63"/>
      <c r="M21" s="63"/>
      <c r="N21" s="63"/>
      <c r="O21" s="63"/>
      <c r="P21" s="63"/>
      <c r="Q21" s="63"/>
      <c r="R21" s="63"/>
      <c r="S21" s="63"/>
      <c r="T21" s="63"/>
    </row>
    <row r="22" spans="1:20" ht="15">
      <c r="A22" s="63"/>
      <c r="B22" s="63" t="s">
        <v>105</v>
      </c>
      <c r="C22" s="72">
        <v>8</v>
      </c>
      <c r="D22" s="73"/>
      <c r="E22" s="71">
        <f t="shared" si="2"/>
        <v>0</v>
      </c>
      <c r="F22" s="72">
        <f>83-C22</f>
        <v>75</v>
      </c>
      <c r="G22" s="73"/>
      <c r="H22" s="71">
        <f t="shared" si="3"/>
        <v>0</v>
      </c>
      <c r="I22" s="63"/>
      <c r="J22" s="57" t="s">
        <v>48</v>
      </c>
      <c r="K22" s="63"/>
      <c r="L22" s="63"/>
      <c r="M22" s="63"/>
      <c r="N22" s="63"/>
      <c r="O22" s="63"/>
      <c r="P22" s="63"/>
      <c r="Q22" s="63"/>
      <c r="R22" s="63"/>
      <c r="S22" s="63"/>
      <c r="T22" s="63"/>
    </row>
    <row r="23" spans="1:20" ht="15">
      <c r="A23" s="63"/>
      <c r="B23" s="63" t="s">
        <v>106</v>
      </c>
      <c r="C23" s="72">
        <v>4</v>
      </c>
      <c r="D23" s="73"/>
      <c r="E23" s="71">
        <f t="shared" si="2"/>
        <v>0</v>
      </c>
      <c r="F23" s="72">
        <f>49-C23</f>
        <v>45</v>
      </c>
      <c r="G23" s="73"/>
      <c r="H23" s="71">
        <f t="shared" si="3"/>
        <v>0</v>
      </c>
      <c r="I23" s="63"/>
      <c r="J23" s="57" t="s">
        <v>48</v>
      </c>
      <c r="K23" s="63"/>
      <c r="L23" s="63"/>
      <c r="M23" s="63"/>
      <c r="N23" s="63"/>
      <c r="O23" s="63"/>
      <c r="P23" s="63"/>
      <c r="Q23" s="63"/>
      <c r="R23" s="63"/>
      <c r="S23" s="63"/>
      <c r="T23" s="63"/>
    </row>
    <row r="24" spans="1:20" ht="15">
      <c r="A24" s="63"/>
      <c r="B24" s="63" t="s">
        <v>108</v>
      </c>
      <c r="C24" s="72">
        <v>2</v>
      </c>
      <c r="D24" s="73"/>
      <c r="E24" s="71">
        <f t="shared" si="2"/>
        <v>0</v>
      </c>
      <c r="F24" s="72">
        <v>21</v>
      </c>
      <c r="G24" s="73"/>
      <c r="H24" s="71">
        <f t="shared" si="3"/>
        <v>0</v>
      </c>
      <c r="I24" s="63"/>
      <c r="J24" s="57" t="s">
        <v>48</v>
      </c>
      <c r="K24" s="63"/>
      <c r="L24" s="63"/>
      <c r="M24" s="63"/>
      <c r="N24" s="63"/>
      <c r="O24" s="63"/>
      <c r="P24" s="63"/>
      <c r="Q24" s="63"/>
      <c r="R24" s="63"/>
      <c r="S24" s="63"/>
      <c r="T24" s="63"/>
    </row>
    <row r="25" spans="1:20" ht="15">
      <c r="A25" s="63"/>
      <c r="B25" s="63" t="s">
        <v>109</v>
      </c>
      <c r="C25" s="72">
        <v>1</v>
      </c>
      <c r="D25" s="73"/>
      <c r="E25" s="71">
        <f t="shared" si="2"/>
        <v>0</v>
      </c>
      <c r="F25" s="72">
        <v>13</v>
      </c>
      <c r="G25" s="73"/>
      <c r="H25" s="71">
        <f t="shared" si="3"/>
        <v>0</v>
      </c>
      <c r="I25" s="63"/>
      <c r="J25" s="57" t="s">
        <v>48</v>
      </c>
      <c r="K25" s="63"/>
      <c r="L25" s="63"/>
      <c r="M25" s="63"/>
      <c r="N25" s="63"/>
      <c r="O25" s="63"/>
      <c r="P25" s="63"/>
      <c r="Q25" s="63"/>
      <c r="R25" s="63"/>
      <c r="S25" s="63"/>
      <c r="T25" s="63"/>
    </row>
    <row r="26" spans="1:20" ht="15">
      <c r="A26" s="63"/>
      <c r="B26" s="63" t="s">
        <v>110</v>
      </c>
      <c r="C26" s="72">
        <v>1</v>
      </c>
      <c r="D26" s="73"/>
      <c r="E26" s="71">
        <f t="shared" si="2"/>
        <v>0</v>
      </c>
      <c r="F26" s="72">
        <v>0</v>
      </c>
      <c r="G26" s="73"/>
      <c r="H26" s="71">
        <f t="shared" si="3"/>
        <v>0</v>
      </c>
      <c r="I26" s="63"/>
      <c r="J26" s="57" t="s">
        <v>48</v>
      </c>
      <c r="K26" s="63"/>
      <c r="L26" s="63"/>
      <c r="M26" s="63"/>
      <c r="N26" s="63"/>
      <c r="O26" s="63"/>
      <c r="P26" s="63"/>
      <c r="Q26" s="63"/>
      <c r="R26" s="63"/>
      <c r="S26" s="63"/>
      <c r="T26" s="63"/>
    </row>
    <row r="27" spans="1:20">
      <c r="A27" s="63"/>
      <c r="B27" s="28" t="s">
        <v>53</v>
      </c>
      <c r="C27" s="78"/>
      <c r="D27" s="76"/>
      <c r="E27" s="76">
        <f>SUM(E18:E23)</f>
        <v>0</v>
      </c>
      <c r="F27" s="78"/>
      <c r="G27" s="76"/>
      <c r="H27" s="76">
        <f>SUM(H18:H23)</f>
        <v>0</v>
      </c>
      <c r="I27" s="63"/>
      <c r="J27" s="63"/>
      <c r="K27" s="63"/>
      <c r="L27" s="63"/>
      <c r="M27" s="63"/>
      <c r="N27" s="63"/>
      <c r="O27" s="63"/>
      <c r="P27" s="63"/>
      <c r="Q27" s="63"/>
      <c r="R27" s="63"/>
      <c r="S27" s="63"/>
      <c r="T27" s="63"/>
    </row>
    <row r="28" spans="1:20">
      <c r="A28" s="63"/>
      <c r="B28" s="20"/>
      <c r="C28" s="83"/>
      <c r="D28" s="71"/>
      <c r="E28" s="71"/>
      <c r="F28" s="83"/>
      <c r="G28" s="71"/>
      <c r="H28" s="71"/>
      <c r="I28" s="63"/>
      <c r="J28" s="63"/>
      <c r="K28" s="63"/>
      <c r="L28" s="63"/>
      <c r="M28" s="63"/>
      <c r="N28" s="63"/>
      <c r="O28" s="63"/>
      <c r="P28" s="63"/>
      <c r="Q28" s="63"/>
      <c r="R28" s="63"/>
      <c r="S28" s="63"/>
      <c r="T28" s="63"/>
    </row>
    <row r="29" spans="1:20">
      <c r="A29" s="63"/>
      <c r="B29" s="63"/>
      <c r="C29" s="64"/>
      <c r="D29" s="65"/>
      <c r="E29" s="65"/>
      <c r="F29" s="64"/>
      <c r="G29" s="65"/>
      <c r="H29" s="65"/>
      <c r="I29" s="63"/>
      <c r="J29" s="63"/>
      <c r="K29" s="63"/>
      <c r="L29" s="63"/>
      <c r="M29" s="63"/>
      <c r="N29" s="63"/>
      <c r="O29" s="63"/>
      <c r="P29" s="63"/>
      <c r="Q29" s="63"/>
      <c r="R29" s="63"/>
      <c r="S29" s="63"/>
      <c r="T29" s="63"/>
    </row>
    <row r="30" spans="1:20" ht="15">
      <c r="A30" s="63"/>
      <c r="B30" s="26" t="s">
        <v>61</v>
      </c>
      <c r="C30" s="64"/>
      <c r="D30" s="71"/>
      <c r="E30" s="71"/>
      <c r="F30" s="64"/>
      <c r="G30" s="71"/>
      <c r="H30" s="71"/>
      <c r="I30" s="63"/>
      <c r="J30" s="63"/>
      <c r="K30" s="33"/>
      <c r="L30" s="63"/>
      <c r="M30" s="63"/>
      <c r="N30" s="63"/>
      <c r="O30" s="63"/>
      <c r="P30" s="63"/>
      <c r="Q30" s="63"/>
      <c r="R30" s="63"/>
      <c r="S30" s="63"/>
      <c r="T30" s="63"/>
    </row>
    <row r="31" spans="1:20">
      <c r="A31" s="63"/>
      <c r="B31" s="63" t="s">
        <v>74</v>
      </c>
      <c r="C31" s="72"/>
      <c r="D31" s="73"/>
      <c r="E31" s="71">
        <f>+C31*D31</f>
        <v>0</v>
      </c>
      <c r="F31" s="72"/>
      <c r="G31" s="73"/>
      <c r="H31" s="71">
        <f>+F31*G31</f>
        <v>0</v>
      </c>
      <c r="I31" s="63"/>
      <c r="J31" s="73"/>
      <c r="K31" s="63"/>
      <c r="L31" s="63"/>
      <c r="M31" s="63"/>
      <c r="N31" s="63"/>
      <c r="O31" s="63"/>
      <c r="P31" s="63"/>
      <c r="Q31" s="63"/>
      <c r="R31" s="63"/>
      <c r="S31" s="63"/>
      <c r="T31" s="63"/>
    </row>
    <row r="32" spans="1:20">
      <c r="A32" s="63"/>
      <c r="B32" s="63" t="s">
        <v>56</v>
      </c>
      <c r="C32" s="72"/>
      <c r="D32" s="73"/>
      <c r="E32" s="71">
        <f>+C32*D32</f>
        <v>0</v>
      </c>
      <c r="F32" s="72"/>
      <c r="G32" s="73"/>
      <c r="H32" s="71">
        <f>+F32*G32</f>
        <v>0</v>
      </c>
      <c r="I32" s="63"/>
      <c r="J32" s="73"/>
      <c r="K32" s="63"/>
      <c r="L32" s="63"/>
      <c r="M32" s="63"/>
      <c r="N32" s="63"/>
      <c r="O32" s="63"/>
      <c r="P32" s="63"/>
      <c r="Q32" s="63"/>
      <c r="R32" s="63"/>
      <c r="S32" s="63"/>
      <c r="T32" s="63"/>
    </row>
    <row r="33" spans="1:20">
      <c r="A33" s="63"/>
      <c r="B33" s="63" t="s">
        <v>58</v>
      </c>
      <c r="C33" s="72"/>
      <c r="D33" s="73"/>
      <c r="E33" s="71">
        <f>+C33*D33</f>
        <v>0</v>
      </c>
      <c r="F33" s="72"/>
      <c r="G33" s="73"/>
      <c r="H33" s="71">
        <f>+F33*G33</f>
        <v>0</v>
      </c>
      <c r="I33" s="63"/>
      <c r="J33" s="73"/>
      <c r="K33" s="63"/>
      <c r="L33" s="63"/>
      <c r="M33" s="63"/>
      <c r="N33" s="63"/>
      <c r="O33" s="63"/>
      <c r="P33" s="63"/>
      <c r="Q33" s="63"/>
      <c r="R33" s="63"/>
      <c r="S33" s="63"/>
      <c r="T33" s="63"/>
    </row>
    <row r="34" spans="1:20">
      <c r="A34" s="63"/>
      <c r="B34" s="28" t="s">
        <v>53</v>
      </c>
      <c r="C34" s="81"/>
      <c r="D34" s="76"/>
      <c r="E34" s="82">
        <f>SUM(E31:E33)</f>
        <v>0</v>
      </c>
      <c r="F34" s="81"/>
      <c r="G34" s="76"/>
      <c r="H34" s="82">
        <f>SUM(H31:H33)</f>
        <v>0</v>
      </c>
      <c r="I34" s="63"/>
      <c r="J34" s="63"/>
      <c r="K34" s="63"/>
      <c r="L34" s="63"/>
      <c r="M34" s="63"/>
      <c r="N34" s="63"/>
      <c r="O34" s="63"/>
      <c r="P34" s="63"/>
      <c r="Q34" s="63"/>
      <c r="R34" s="63"/>
      <c r="S34" s="63"/>
      <c r="T34" s="63"/>
    </row>
    <row r="35" spans="1:20">
      <c r="A35" s="63"/>
      <c r="B35" s="20"/>
      <c r="C35" s="83"/>
      <c r="D35" s="71"/>
      <c r="E35" s="71"/>
      <c r="F35" s="83"/>
      <c r="G35" s="71"/>
      <c r="H35" s="71"/>
      <c r="I35" s="63"/>
      <c r="J35" s="63"/>
      <c r="K35" s="63"/>
      <c r="L35" s="63"/>
      <c r="M35" s="63"/>
      <c r="N35" s="63"/>
      <c r="O35" s="63"/>
      <c r="P35" s="63"/>
      <c r="Q35" s="63"/>
      <c r="R35" s="63"/>
      <c r="S35" s="63"/>
      <c r="T35" s="63"/>
    </row>
    <row r="36" spans="1:20">
      <c r="A36" s="63"/>
      <c r="B36" s="20"/>
      <c r="C36" s="83"/>
      <c r="D36" s="71"/>
      <c r="E36" s="71"/>
      <c r="F36" s="83"/>
      <c r="G36" s="71"/>
      <c r="H36" s="71"/>
      <c r="I36" s="63"/>
      <c r="J36" s="63"/>
      <c r="K36" s="63"/>
      <c r="L36" s="63"/>
      <c r="M36" s="63"/>
      <c r="N36" s="63"/>
      <c r="O36" s="63"/>
      <c r="P36" s="63"/>
      <c r="Q36" s="63"/>
      <c r="R36" s="63"/>
      <c r="S36" s="63"/>
      <c r="T36" s="63"/>
    </row>
    <row r="37" spans="1:20" ht="15">
      <c r="A37" s="63"/>
      <c r="B37" s="36" t="s">
        <v>111</v>
      </c>
      <c r="C37" s="85"/>
      <c r="D37" s="86"/>
      <c r="E37" s="87">
        <f>E34+E14+E27</f>
        <v>0</v>
      </c>
      <c r="F37" s="85"/>
      <c r="G37" s="86"/>
      <c r="H37" s="87">
        <f>H34+H14+H27</f>
        <v>0</v>
      </c>
      <c r="I37" s="63"/>
      <c r="J37" s="63"/>
      <c r="K37" s="63"/>
      <c r="L37" s="63"/>
      <c r="M37" s="63"/>
      <c r="N37" s="63"/>
      <c r="O37" s="63"/>
      <c r="P37" s="63"/>
      <c r="Q37" s="63"/>
      <c r="R37" s="63"/>
      <c r="S37" s="63"/>
      <c r="T37" s="63"/>
    </row>
    <row r="38" spans="1:20" ht="15">
      <c r="A38" s="63"/>
      <c r="B38" s="26"/>
      <c r="C38" s="64"/>
      <c r="D38" s="63"/>
      <c r="E38" s="88"/>
      <c r="F38" s="64"/>
      <c r="G38" s="63"/>
      <c r="H38" s="88"/>
      <c r="I38" s="63"/>
      <c r="J38" s="63"/>
      <c r="K38" s="63"/>
      <c r="L38" s="63"/>
      <c r="M38" s="63"/>
      <c r="N38" s="63"/>
      <c r="O38" s="63"/>
      <c r="P38" s="63"/>
      <c r="Q38" s="63"/>
      <c r="R38" s="63"/>
      <c r="S38" s="63"/>
      <c r="T38" s="63"/>
    </row>
    <row r="39" spans="1:20" ht="15">
      <c r="A39" s="63"/>
      <c r="B39" s="26"/>
      <c r="C39" s="64"/>
      <c r="D39" s="63"/>
      <c r="E39" s="88"/>
      <c r="F39" s="64"/>
      <c r="G39" s="63"/>
      <c r="H39" s="88"/>
      <c r="I39" s="63"/>
      <c r="J39" s="63"/>
      <c r="K39" s="63"/>
      <c r="L39" s="63"/>
      <c r="M39" s="63"/>
      <c r="N39" s="63"/>
      <c r="O39" s="63"/>
      <c r="P39" s="63"/>
      <c r="Q39" s="63"/>
      <c r="R39" s="63"/>
      <c r="S39" s="63"/>
      <c r="T39" s="63"/>
    </row>
    <row r="40" spans="1:20">
      <c r="A40" s="63"/>
      <c r="B40" s="68"/>
      <c r="C40" s="69"/>
      <c r="D40" s="70"/>
      <c r="E40" s="70"/>
      <c r="F40" s="69"/>
      <c r="G40" s="70"/>
      <c r="H40" s="70"/>
      <c r="I40" s="63"/>
      <c r="J40" s="70"/>
      <c r="K40" s="63"/>
      <c r="L40" s="63"/>
      <c r="M40" s="63"/>
      <c r="N40" s="63"/>
      <c r="O40" s="63"/>
      <c r="P40" s="63"/>
      <c r="Q40" s="63"/>
      <c r="R40" s="63"/>
      <c r="S40" s="63"/>
      <c r="T40" s="63"/>
    </row>
    <row r="41" spans="1:20" ht="15">
      <c r="A41" s="63"/>
      <c r="B41" s="26" t="s">
        <v>86</v>
      </c>
      <c r="C41" s="34"/>
      <c r="D41" s="35"/>
      <c r="E41" s="35"/>
      <c r="F41" s="34"/>
      <c r="G41" s="35"/>
      <c r="H41" s="35"/>
      <c r="I41" s="63"/>
      <c r="J41" s="35"/>
      <c r="K41" s="33"/>
      <c r="L41" s="63"/>
      <c r="M41" s="63"/>
      <c r="N41" s="63"/>
      <c r="O41" s="63"/>
      <c r="P41" s="63"/>
      <c r="Q41" s="63"/>
      <c r="R41" s="63"/>
      <c r="S41" s="63"/>
      <c r="T41" s="63"/>
    </row>
    <row r="42" spans="1:20" ht="15">
      <c r="A42" s="63"/>
      <c r="B42" s="32" t="s">
        <v>112</v>
      </c>
      <c r="C42" s="64"/>
      <c r="D42" s="71"/>
      <c r="E42" s="71"/>
      <c r="F42" s="64"/>
      <c r="G42" s="71"/>
      <c r="H42" s="71"/>
      <c r="I42" s="63"/>
      <c r="J42" s="63"/>
      <c r="K42" s="33"/>
      <c r="L42" s="63"/>
      <c r="M42" s="63"/>
      <c r="N42" s="63"/>
      <c r="O42" s="63"/>
      <c r="P42" s="63"/>
      <c r="Q42" s="63"/>
      <c r="R42" s="63"/>
      <c r="S42" s="63"/>
      <c r="T42" s="63"/>
    </row>
    <row r="43" spans="1:20" ht="55.5">
      <c r="A43" s="63"/>
      <c r="B43" s="63" t="s">
        <v>113</v>
      </c>
      <c r="C43" s="93">
        <v>1</v>
      </c>
      <c r="D43" s="73"/>
      <c r="E43" s="71">
        <f>+C43*D43</f>
        <v>0</v>
      </c>
      <c r="F43" s="64"/>
      <c r="G43" s="71"/>
      <c r="H43" s="71"/>
      <c r="I43" s="63"/>
      <c r="J43" s="37" t="s">
        <v>114</v>
      </c>
      <c r="K43" s="63"/>
      <c r="L43" s="63"/>
      <c r="M43" s="63"/>
      <c r="N43" s="63"/>
      <c r="O43" s="63"/>
      <c r="P43" s="63"/>
      <c r="Q43" s="63"/>
      <c r="R43" s="63"/>
      <c r="S43" s="63"/>
      <c r="T43" s="63"/>
    </row>
    <row r="44" spans="1:20" ht="55.5">
      <c r="A44" s="63"/>
      <c r="B44" s="63" t="s">
        <v>101</v>
      </c>
      <c r="C44" s="93">
        <v>1</v>
      </c>
      <c r="D44" s="73"/>
      <c r="E44" s="71">
        <f>+C44*D44</f>
        <v>0</v>
      </c>
      <c r="F44" s="64"/>
      <c r="G44" s="71"/>
      <c r="H44" s="71"/>
      <c r="I44" s="63"/>
      <c r="J44" s="37" t="s">
        <v>114</v>
      </c>
      <c r="K44" s="63"/>
      <c r="L44" s="63"/>
      <c r="M44" s="63"/>
      <c r="N44" s="63"/>
      <c r="O44" s="63"/>
      <c r="P44" s="63"/>
      <c r="Q44" s="63"/>
      <c r="R44" s="63"/>
      <c r="S44" s="63"/>
      <c r="T44" s="63"/>
    </row>
    <row r="45" spans="1:20">
      <c r="A45" s="63"/>
      <c r="B45" s="63" t="s">
        <v>115</v>
      </c>
      <c r="C45" s="93">
        <v>1</v>
      </c>
      <c r="D45" s="73"/>
      <c r="E45" s="71">
        <f>+C45*D45</f>
        <v>0</v>
      </c>
      <c r="F45" s="64"/>
      <c r="G45" s="71"/>
      <c r="H45" s="71"/>
      <c r="I45" s="63"/>
      <c r="J45" s="37" t="s">
        <v>48</v>
      </c>
      <c r="K45" s="63"/>
      <c r="L45" s="63"/>
      <c r="M45" s="63"/>
      <c r="N45" s="63"/>
      <c r="O45" s="63"/>
      <c r="P45" s="63"/>
      <c r="Q45" s="63"/>
      <c r="R45" s="63"/>
      <c r="S45" s="63"/>
      <c r="T45" s="63"/>
    </row>
    <row r="46" spans="1:20">
      <c r="A46" s="63"/>
      <c r="B46" s="63"/>
      <c r="C46" s="64"/>
      <c r="D46" s="65"/>
      <c r="E46" s="65"/>
      <c r="F46" s="65"/>
      <c r="G46" s="65"/>
      <c r="H46" s="65"/>
      <c r="I46" s="63"/>
      <c r="J46" s="63"/>
      <c r="K46" s="63"/>
      <c r="L46" s="63"/>
      <c r="M46" s="63"/>
      <c r="N46" s="63"/>
      <c r="O46" s="63"/>
      <c r="P46" s="63"/>
      <c r="Q46" s="63"/>
      <c r="R46" s="63"/>
      <c r="S46" s="63"/>
      <c r="T46" s="63"/>
    </row>
    <row r="47" spans="1:20" ht="15">
      <c r="A47" s="63"/>
      <c r="B47" s="32" t="s">
        <v>116</v>
      </c>
      <c r="C47" s="64"/>
      <c r="D47" s="71"/>
      <c r="E47" s="71"/>
      <c r="F47" s="64"/>
      <c r="G47" s="71"/>
      <c r="H47" s="71"/>
      <c r="I47" s="63"/>
      <c r="J47" s="63"/>
      <c r="K47" s="33"/>
      <c r="L47" s="63"/>
      <c r="M47" s="63"/>
      <c r="N47" s="63"/>
      <c r="O47" s="63"/>
      <c r="P47" s="63"/>
      <c r="Q47" s="63"/>
      <c r="R47" s="63"/>
      <c r="S47" s="63"/>
      <c r="T47" s="63"/>
    </row>
    <row r="48" spans="1:20" ht="15">
      <c r="A48" s="63"/>
      <c r="B48" s="63" t="s">
        <v>101</v>
      </c>
      <c r="C48" s="93">
        <f>C8</f>
        <v>291</v>
      </c>
      <c r="D48" s="73"/>
      <c r="E48" s="71">
        <f t="shared" ref="E48:E49" si="4">+C48*D48</f>
        <v>0</v>
      </c>
      <c r="F48" s="93">
        <f>F8</f>
        <v>28882</v>
      </c>
      <c r="G48" s="73"/>
      <c r="H48" s="71">
        <f t="shared" ref="H48:H49" si="5">+F48*G48</f>
        <v>0</v>
      </c>
      <c r="I48" s="63"/>
      <c r="J48" s="63"/>
      <c r="K48" s="33"/>
      <c r="L48" s="63"/>
      <c r="M48" s="63"/>
      <c r="N48" s="63"/>
      <c r="O48" s="63"/>
      <c r="P48" s="63"/>
      <c r="Q48" s="63"/>
      <c r="R48" s="63"/>
      <c r="S48" s="63"/>
      <c r="T48" s="63"/>
    </row>
    <row r="49" spans="1:20" ht="15">
      <c r="A49" s="63"/>
      <c r="B49" s="63" t="s">
        <v>102</v>
      </c>
      <c r="C49" s="93">
        <f>C9</f>
        <v>12</v>
      </c>
      <c r="D49" s="73"/>
      <c r="E49" s="71">
        <f t="shared" si="4"/>
        <v>0</v>
      </c>
      <c r="F49" s="93">
        <f>F9</f>
        <v>1230</v>
      </c>
      <c r="G49" s="73"/>
      <c r="H49" s="71">
        <f t="shared" si="5"/>
        <v>0</v>
      </c>
      <c r="I49" s="63"/>
      <c r="J49" s="63"/>
      <c r="K49" s="33"/>
      <c r="L49" s="63"/>
      <c r="M49" s="63"/>
      <c r="N49" s="63"/>
      <c r="O49" s="63"/>
      <c r="P49" s="63"/>
      <c r="Q49" s="63"/>
      <c r="R49" s="63"/>
      <c r="S49" s="63"/>
      <c r="T49" s="63"/>
    </row>
    <row r="50" spans="1:20" ht="15">
      <c r="A50" s="63"/>
      <c r="B50" s="63" t="s">
        <v>103</v>
      </c>
      <c r="C50" s="93">
        <f>C10</f>
        <v>4</v>
      </c>
      <c r="D50" s="73"/>
      <c r="E50" s="71">
        <f>+C50*D50</f>
        <v>0</v>
      </c>
      <c r="F50" s="93">
        <f>F10</f>
        <v>417</v>
      </c>
      <c r="G50" s="73"/>
      <c r="H50" s="71">
        <f>+F50*G50</f>
        <v>0</v>
      </c>
      <c r="I50" s="63"/>
      <c r="J50" s="37"/>
      <c r="K50" s="63"/>
      <c r="L50" s="63"/>
      <c r="M50" s="63"/>
      <c r="N50" s="63"/>
      <c r="O50" s="63"/>
      <c r="P50" s="63"/>
      <c r="Q50" s="63"/>
      <c r="R50" s="63"/>
      <c r="S50" s="63"/>
      <c r="T50" s="63"/>
    </row>
    <row r="51" spans="1:20" ht="15">
      <c r="A51" s="63"/>
      <c r="B51" s="108" t="s">
        <v>104</v>
      </c>
      <c r="C51" s="93">
        <f>C11</f>
        <v>2</v>
      </c>
      <c r="D51" s="73"/>
      <c r="E51" s="71">
        <f t="shared" ref="E51:E53" si="6">+C51*D51</f>
        <v>0</v>
      </c>
      <c r="F51" s="93">
        <f>F11</f>
        <v>20</v>
      </c>
      <c r="G51" s="73"/>
      <c r="H51" s="71">
        <f t="shared" ref="H51:H53" si="7">+F51*G51</f>
        <v>0</v>
      </c>
      <c r="I51" s="63"/>
      <c r="J51" s="37"/>
      <c r="K51" s="63"/>
      <c r="L51" s="63"/>
      <c r="M51" s="63"/>
      <c r="N51" s="63"/>
      <c r="O51" s="63"/>
      <c r="P51" s="63"/>
      <c r="Q51" s="63"/>
      <c r="R51" s="63"/>
      <c r="S51" s="63"/>
      <c r="T51" s="63"/>
    </row>
    <row r="52" spans="1:20" ht="15">
      <c r="A52" s="63"/>
      <c r="B52" s="108" t="s">
        <v>105</v>
      </c>
      <c r="C52" s="93">
        <f>C12</f>
        <v>1</v>
      </c>
      <c r="D52" s="73"/>
      <c r="E52" s="71">
        <f t="shared" si="6"/>
        <v>0</v>
      </c>
      <c r="F52" s="93">
        <f>F12</f>
        <v>8</v>
      </c>
      <c r="G52" s="73"/>
      <c r="H52" s="71">
        <f t="shared" si="7"/>
        <v>0</v>
      </c>
      <c r="I52" s="63"/>
      <c r="J52" s="37"/>
      <c r="K52" s="63"/>
      <c r="L52" s="63"/>
      <c r="M52" s="63"/>
      <c r="N52" s="63"/>
      <c r="O52" s="63"/>
      <c r="P52" s="63"/>
      <c r="Q52" s="63"/>
      <c r="R52" s="63"/>
      <c r="S52" s="63"/>
      <c r="T52" s="63"/>
    </row>
    <row r="53" spans="1:20" ht="15">
      <c r="A53" s="63"/>
      <c r="B53" s="108" t="s">
        <v>106</v>
      </c>
      <c r="C53" s="93">
        <f>C13</f>
        <v>1</v>
      </c>
      <c r="D53" s="73"/>
      <c r="E53" s="71">
        <f t="shared" si="6"/>
        <v>0</v>
      </c>
      <c r="F53" s="93">
        <f>F13</f>
        <v>3</v>
      </c>
      <c r="G53" s="73"/>
      <c r="H53" s="71">
        <f t="shared" si="7"/>
        <v>0</v>
      </c>
      <c r="I53" s="63"/>
      <c r="J53" s="37"/>
      <c r="K53" s="63"/>
      <c r="L53" s="63"/>
      <c r="M53" s="63"/>
      <c r="N53" s="63"/>
      <c r="O53" s="63"/>
      <c r="P53" s="63"/>
      <c r="Q53" s="63"/>
      <c r="R53" s="63"/>
      <c r="S53" s="63"/>
      <c r="T53" s="63"/>
    </row>
    <row r="54" spans="1:20">
      <c r="A54" s="63"/>
      <c r="B54" s="63"/>
      <c r="C54" s="64"/>
      <c r="D54" s="65"/>
      <c r="E54" s="65"/>
      <c r="F54" s="65"/>
      <c r="G54" s="65"/>
      <c r="H54" s="65"/>
      <c r="I54" s="63"/>
      <c r="J54" s="63"/>
      <c r="K54" s="63"/>
      <c r="L54" s="63"/>
      <c r="M54" s="63"/>
      <c r="N54" s="63"/>
      <c r="O54" s="63"/>
      <c r="P54" s="63"/>
      <c r="Q54" s="63"/>
      <c r="R54" s="63"/>
      <c r="S54" s="63"/>
      <c r="T54" s="63"/>
    </row>
    <row r="55" spans="1:20">
      <c r="A55" s="63"/>
      <c r="B55" s="20"/>
      <c r="C55" s="96"/>
      <c r="D55" s="65"/>
      <c r="E55" s="65"/>
      <c r="F55" s="64"/>
      <c r="G55" s="71"/>
      <c r="H55" s="71"/>
      <c r="I55" s="63"/>
      <c r="J55" s="63"/>
      <c r="K55" s="63"/>
      <c r="L55" s="63"/>
      <c r="M55" s="63"/>
      <c r="N55" s="63"/>
      <c r="O55" s="63"/>
      <c r="P55" s="63"/>
      <c r="Q55" s="63"/>
      <c r="R55" s="63"/>
      <c r="S55" s="63"/>
      <c r="T55" s="63"/>
    </row>
    <row r="56" spans="1:20">
      <c r="A56" s="63"/>
      <c r="B56" s="68"/>
      <c r="C56" s="69"/>
      <c r="D56" s="70"/>
      <c r="E56" s="70"/>
      <c r="F56" s="69"/>
      <c r="G56" s="70"/>
      <c r="H56" s="70"/>
      <c r="I56" s="70"/>
      <c r="J56" s="70"/>
      <c r="K56" s="63"/>
      <c r="L56" s="63"/>
      <c r="M56" s="63"/>
      <c r="N56" s="63"/>
      <c r="O56" s="63"/>
      <c r="P56" s="63"/>
      <c r="Q56" s="63"/>
      <c r="R56" s="63"/>
      <c r="S56" s="63"/>
      <c r="T56" s="63"/>
    </row>
    <row r="57" spans="1:20" ht="15">
      <c r="A57" s="63"/>
      <c r="B57" s="26" t="s">
        <v>99</v>
      </c>
      <c r="C57" s="64"/>
      <c r="D57" s="63"/>
      <c r="E57" s="88"/>
      <c r="F57" s="64"/>
      <c r="G57" s="63"/>
      <c r="H57" s="88"/>
      <c r="I57" s="63"/>
      <c r="J57" s="63"/>
      <c r="K57" s="63"/>
      <c r="L57" s="63"/>
      <c r="M57" s="63"/>
      <c r="N57" s="63"/>
      <c r="O57" s="63"/>
      <c r="P57" s="63"/>
      <c r="Q57" s="63"/>
      <c r="R57" s="63"/>
      <c r="S57" s="63"/>
      <c r="T57" s="63"/>
    </row>
    <row r="58" spans="1:20" ht="15">
      <c r="A58" s="63"/>
      <c r="B58" s="26"/>
      <c r="C58" s="64"/>
      <c r="D58" s="63"/>
      <c r="E58" s="88"/>
      <c r="F58" s="64"/>
      <c r="G58" s="63"/>
      <c r="H58" s="88"/>
      <c r="I58" s="63"/>
      <c r="J58" s="63"/>
      <c r="K58" s="63"/>
      <c r="L58" s="63"/>
      <c r="M58" s="63"/>
      <c r="N58" s="63"/>
      <c r="O58" s="63"/>
      <c r="P58" s="63"/>
      <c r="Q58" s="63"/>
      <c r="R58" s="63"/>
      <c r="S58" s="63"/>
      <c r="T58" s="63"/>
    </row>
    <row r="59" spans="1:20" ht="15">
      <c r="A59" s="63"/>
      <c r="B59" s="26"/>
      <c r="C59" s="64"/>
      <c r="D59" s="63"/>
      <c r="E59" s="88"/>
      <c r="F59" s="64"/>
      <c r="G59" s="63"/>
      <c r="H59" s="88"/>
      <c r="I59" s="63"/>
      <c r="J59" s="63"/>
      <c r="K59" s="63"/>
      <c r="L59" s="63"/>
      <c r="M59" s="63"/>
      <c r="N59" s="63"/>
      <c r="O59" s="63"/>
      <c r="P59" s="63"/>
      <c r="Q59" s="63"/>
      <c r="R59" s="63"/>
      <c r="S59" s="63"/>
      <c r="T59" s="63"/>
    </row>
    <row r="60" spans="1:20" ht="15">
      <c r="A60" s="63"/>
      <c r="B60" s="26"/>
      <c r="C60" s="64"/>
      <c r="D60" s="63"/>
      <c r="E60" s="88"/>
      <c r="F60" s="64"/>
      <c r="G60" s="63"/>
      <c r="H60" s="88"/>
      <c r="I60" s="63"/>
      <c r="J60" s="63"/>
      <c r="K60" s="63"/>
      <c r="L60" s="63"/>
      <c r="M60" s="63"/>
      <c r="N60" s="63"/>
      <c r="O60" s="63"/>
      <c r="P60" s="63"/>
      <c r="Q60" s="63"/>
      <c r="R60" s="63"/>
      <c r="S60" s="63"/>
      <c r="T60" s="63"/>
    </row>
    <row r="61" spans="1:20">
      <c r="A61" s="63"/>
      <c r="B61" s="63"/>
      <c r="C61" s="64"/>
      <c r="D61" s="63"/>
      <c r="E61" s="63"/>
      <c r="F61" s="64"/>
      <c r="G61" s="63"/>
      <c r="H61" s="63"/>
      <c r="I61" s="63"/>
      <c r="J61" s="63"/>
      <c r="K61" s="63"/>
      <c r="L61" s="63"/>
      <c r="M61" s="63"/>
      <c r="N61" s="63"/>
      <c r="O61" s="63"/>
      <c r="P61" s="63"/>
      <c r="Q61" s="63"/>
      <c r="R61" s="63"/>
      <c r="S61" s="63"/>
      <c r="T61" s="63"/>
    </row>
    <row r="62" spans="1:20">
      <c r="A62" s="63"/>
      <c r="B62" s="63"/>
      <c r="C62" s="64"/>
      <c r="D62" s="63"/>
      <c r="E62" s="63"/>
      <c r="F62" s="64"/>
      <c r="G62" s="63"/>
      <c r="H62" s="63"/>
      <c r="I62" s="63"/>
      <c r="J62" s="63"/>
      <c r="K62" s="63"/>
      <c r="L62" s="63"/>
      <c r="M62" s="63"/>
      <c r="N62" s="63"/>
      <c r="O62" s="63"/>
      <c r="P62" s="63"/>
      <c r="Q62" s="63"/>
      <c r="R62" s="63"/>
      <c r="S62" s="63"/>
      <c r="T62" s="63"/>
    </row>
    <row r="63" spans="1:20">
      <c r="A63" s="63"/>
      <c r="B63" s="63"/>
      <c r="C63" s="64"/>
      <c r="D63" s="63"/>
      <c r="E63" s="63"/>
      <c r="F63" s="64"/>
      <c r="G63" s="63"/>
      <c r="H63" s="63"/>
      <c r="I63" s="63"/>
      <c r="J63" s="63"/>
      <c r="K63" s="63"/>
      <c r="L63" s="63"/>
      <c r="M63" s="63"/>
      <c r="N63" s="63"/>
      <c r="O63" s="63"/>
      <c r="P63" s="63"/>
      <c r="Q63" s="63"/>
      <c r="R63" s="63"/>
      <c r="S63" s="63"/>
      <c r="T63" s="63"/>
    </row>
    <row r="64" spans="1:20">
      <c r="A64" s="63"/>
      <c r="B64" s="63"/>
      <c r="C64" s="64"/>
      <c r="D64" s="63"/>
      <c r="E64" s="63"/>
      <c r="F64" s="64"/>
      <c r="G64" s="63"/>
      <c r="H64" s="63"/>
      <c r="I64" s="63"/>
      <c r="J64" s="63"/>
      <c r="K64" s="63"/>
      <c r="L64" s="63"/>
      <c r="M64" s="63"/>
      <c r="N64" s="63"/>
      <c r="O64" s="63"/>
      <c r="P64" s="63"/>
      <c r="Q64" s="63"/>
      <c r="R64" s="63"/>
      <c r="S64" s="63"/>
      <c r="T64" s="63"/>
    </row>
    <row r="65" spans="1:20">
      <c r="A65" s="63"/>
      <c r="B65" s="63"/>
      <c r="C65" s="64"/>
      <c r="D65" s="63"/>
      <c r="E65" s="63"/>
      <c r="F65" s="64"/>
      <c r="G65" s="63"/>
      <c r="H65" s="63"/>
      <c r="I65" s="63"/>
      <c r="J65" s="63"/>
      <c r="K65" s="63"/>
      <c r="L65" s="63"/>
      <c r="M65" s="63"/>
      <c r="N65" s="63"/>
      <c r="O65" s="63"/>
      <c r="P65" s="63"/>
      <c r="Q65" s="63"/>
      <c r="R65" s="63"/>
      <c r="S65" s="63"/>
      <c r="T65" s="63"/>
    </row>
    <row r="66" spans="1:20">
      <c r="A66" s="63"/>
      <c r="B66" s="63"/>
      <c r="C66" s="64"/>
      <c r="D66" s="63"/>
      <c r="E66" s="63"/>
      <c r="F66" s="64"/>
      <c r="G66" s="63"/>
      <c r="H66" s="63"/>
      <c r="I66" s="63"/>
      <c r="J66" s="63"/>
      <c r="K66" s="63"/>
      <c r="L66" s="63"/>
      <c r="M66" s="63"/>
      <c r="N66" s="63"/>
      <c r="O66" s="63"/>
      <c r="P66" s="63"/>
      <c r="Q66" s="63"/>
      <c r="R66" s="63"/>
      <c r="S66" s="63"/>
      <c r="T66" s="63"/>
    </row>
    <row r="67" spans="1:20">
      <c r="A67" s="63"/>
      <c r="B67" s="63"/>
      <c r="C67" s="64"/>
      <c r="D67" s="63"/>
      <c r="E67" s="63"/>
      <c r="F67" s="64"/>
      <c r="G67" s="63"/>
      <c r="H67" s="63"/>
      <c r="I67" s="63"/>
      <c r="J67" s="63"/>
      <c r="K67" s="63"/>
      <c r="L67" s="63"/>
      <c r="M67" s="63"/>
      <c r="N67" s="63"/>
      <c r="O67" s="63"/>
      <c r="P67" s="63"/>
      <c r="Q67" s="63"/>
      <c r="R67" s="63"/>
      <c r="S67" s="63"/>
      <c r="T67" s="63"/>
    </row>
    <row r="68" spans="1:20">
      <c r="A68" s="63"/>
      <c r="B68" s="63"/>
      <c r="C68" s="64"/>
      <c r="D68" s="63"/>
      <c r="E68" s="63"/>
      <c r="F68" s="64"/>
      <c r="G68" s="63"/>
      <c r="H68" s="63"/>
      <c r="I68" s="63"/>
      <c r="J68" s="63"/>
      <c r="K68" s="63"/>
      <c r="L68" s="63"/>
      <c r="M68" s="63"/>
      <c r="N68" s="63"/>
      <c r="O68" s="63"/>
      <c r="P68" s="63"/>
      <c r="Q68" s="63"/>
      <c r="R68" s="63"/>
      <c r="S68" s="63"/>
      <c r="T68" s="63"/>
    </row>
    <row r="69" spans="1:20" ht="14.25" customHeight="1">
      <c r="A69" s="63"/>
      <c r="B69" s="63"/>
      <c r="C69" s="64"/>
      <c r="D69" s="63"/>
      <c r="E69" s="63"/>
      <c r="F69" s="64"/>
      <c r="G69" s="63"/>
      <c r="H69" s="63"/>
      <c r="I69" s="63"/>
      <c r="J69" s="63"/>
      <c r="K69" s="63"/>
      <c r="L69" s="63"/>
      <c r="M69" s="63"/>
      <c r="N69" s="63"/>
      <c r="O69" s="63"/>
      <c r="P69" s="63"/>
      <c r="Q69" s="63"/>
      <c r="R69" s="63"/>
      <c r="S69" s="63"/>
      <c r="T69" s="63"/>
    </row>
    <row r="70" spans="1:20" ht="14.25" customHeight="1">
      <c r="A70" s="63"/>
      <c r="B70" s="63"/>
      <c r="C70" s="64"/>
      <c r="D70" s="63"/>
      <c r="E70" s="63"/>
      <c r="F70" s="64"/>
      <c r="G70" s="63"/>
      <c r="H70" s="63"/>
      <c r="I70" s="63"/>
      <c r="J70" s="63"/>
      <c r="K70" s="63"/>
      <c r="L70" s="63"/>
      <c r="M70" s="63"/>
      <c r="N70" s="63"/>
      <c r="O70" s="63"/>
      <c r="P70" s="63"/>
      <c r="Q70" s="63"/>
      <c r="R70" s="63"/>
      <c r="S70" s="63"/>
      <c r="T70" s="63"/>
    </row>
    <row r="71" spans="1:20" ht="14.25" customHeight="1">
      <c r="A71" s="63"/>
      <c r="B71" s="63"/>
      <c r="C71" s="64"/>
      <c r="D71" s="63"/>
      <c r="E71" s="63"/>
      <c r="F71" s="64"/>
      <c r="G71" s="63"/>
      <c r="H71" s="63"/>
      <c r="I71" s="63"/>
      <c r="J71" s="63"/>
      <c r="K71" s="63"/>
      <c r="L71" s="63"/>
      <c r="M71" s="63"/>
      <c r="N71" s="63"/>
      <c r="O71" s="63"/>
      <c r="P71" s="63"/>
      <c r="Q71" s="63"/>
      <c r="R71" s="63"/>
      <c r="S71" s="63"/>
      <c r="T71" s="63"/>
    </row>
    <row r="72" spans="1:20" ht="14.25" customHeight="1">
      <c r="A72" s="63"/>
      <c r="B72" s="63"/>
      <c r="C72" s="64"/>
      <c r="D72" s="63"/>
      <c r="E72" s="63"/>
      <c r="F72" s="64"/>
      <c r="G72" s="63"/>
      <c r="H72" s="63"/>
      <c r="I72" s="63"/>
      <c r="J72" s="63"/>
      <c r="K72" s="63"/>
      <c r="L72" s="63"/>
      <c r="M72" s="63"/>
      <c r="N72" s="63"/>
      <c r="O72" s="63"/>
      <c r="P72" s="63"/>
      <c r="Q72" s="63"/>
      <c r="R72" s="63"/>
      <c r="S72" s="63"/>
      <c r="T72" s="63"/>
    </row>
  </sheetData>
  <mergeCells count="3">
    <mergeCell ref="B1:J1"/>
    <mergeCell ref="B2:J2"/>
    <mergeCell ref="B3:J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11BA-C040-4483-B507-A18995FE3E91}">
  <sheetPr>
    <tabColor theme="9"/>
  </sheetPr>
  <dimension ref="A1:T86"/>
  <sheetViews>
    <sheetView zoomScale="84" zoomScaleNormal="110" workbookViewId="0">
      <pane ySplit="5" topLeftCell="A28" activePane="bottomLeft" state="frozen"/>
      <selection pane="bottomLeft" activeCell="F49" sqref="F49"/>
      <selection activeCell="D35" sqref="D35"/>
    </sheetView>
  </sheetViews>
  <sheetFormatPr defaultColWidth="8.7109375" defaultRowHeight="14.25" customHeight="1"/>
  <cols>
    <col min="1" max="1" width="8.7109375" style="19"/>
    <col min="2" max="2" width="41.28515625" style="19" customWidth="1"/>
    <col min="3" max="3" width="11.28515625" style="19" customWidth="1"/>
    <col min="4" max="4" width="19.28515625" style="19" customWidth="1"/>
    <col min="5" max="5" width="15" style="19" customWidth="1"/>
    <col min="6" max="6" width="11.28515625" style="19" customWidth="1"/>
    <col min="7" max="7" width="12.7109375" style="19" customWidth="1"/>
    <col min="8" max="8" width="15" style="19" customWidth="1"/>
    <col min="9" max="9" width="3" style="19" customWidth="1"/>
    <col min="10" max="10" width="49.7109375" style="19" customWidth="1"/>
    <col min="11" max="16384" width="8.7109375" style="19"/>
  </cols>
  <sheetData>
    <row r="1" spans="1:20" ht="15">
      <c r="A1" s="63"/>
      <c r="B1" s="119" t="str">
        <f>Instructions!G2</f>
        <v>City of Hickory</v>
      </c>
      <c r="C1" s="120"/>
      <c r="D1" s="120"/>
      <c r="E1" s="120"/>
      <c r="F1" s="120"/>
      <c r="G1" s="120"/>
      <c r="H1" s="120"/>
      <c r="I1" s="120"/>
      <c r="J1" s="121"/>
      <c r="K1" s="63"/>
      <c r="L1" s="63"/>
      <c r="M1" s="63"/>
      <c r="N1" s="63"/>
      <c r="O1" s="63"/>
      <c r="P1" s="63"/>
      <c r="Q1" s="63"/>
      <c r="R1" s="63"/>
      <c r="S1" s="63"/>
      <c r="T1" s="63"/>
    </row>
    <row r="2" spans="1:20" ht="15">
      <c r="A2" s="63"/>
      <c r="B2" s="122" t="s">
        <v>10</v>
      </c>
      <c r="C2" s="123"/>
      <c r="D2" s="123"/>
      <c r="E2" s="123"/>
      <c r="F2" s="123"/>
      <c r="G2" s="123"/>
      <c r="H2" s="123"/>
      <c r="I2" s="123"/>
      <c r="J2" s="124"/>
      <c r="K2" s="63"/>
      <c r="L2" s="63"/>
      <c r="M2" s="63"/>
      <c r="N2" s="63"/>
      <c r="O2" s="63"/>
      <c r="P2" s="63"/>
      <c r="Q2" s="63"/>
      <c r="R2" s="63"/>
      <c r="S2" s="63"/>
      <c r="T2" s="63"/>
    </row>
    <row r="3" spans="1:20" ht="15">
      <c r="A3" s="63"/>
      <c r="B3" s="125"/>
      <c r="C3" s="126"/>
      <c r="D3" s="126"/>
      <c r="E3" s="126"/>
      <c r="F3" s="126"/>
      <c r="G3" s="126"/>
      <c r="H3" s="126"/>
      <c r="I3" s="126"/>
      <c r="J3" s="127"/>
      <c r="K3" s="63"/>
      <c r="L3" s="63"/>
      <c r="M3" s="63"/>
      <c r="N3" s="63"/>
      <c r="O3" s="63"/>
      <c r="P3" s="63"/>
      <c r="Q3" s="63"/>
      <c r="R3" s="63"/>
      <c r="S3" s="63"/>
      <c r="T3" s="63"/>
    </row>
    <row r="4" spans="1:20">
      <c r="A4" s="63"/>
      <c r="B4" s="20"/>
      <c r="C4" s="63"/>
      <c r="D4" s="65"/>
      <c r="E4" s="65"/>
      <c r="F4" s="63"/>
      <c r="G4" s="65"/>
      <c r="H4" s="65"/>
      <c r="I4" s="63"/>
      <c r="J4" s="63"/>
      <c r="K4" s="63"/>
      <c r="L4" s="63"/>
      <c r="M4" s="63"/>
      <c r="N4" s="63"/>
      <c r="O4" s="63"/>
      <c r="P4" s="63"/>
      <c r="Q4" s="63"/>
      <c r="R4" s="63"/>
      <c r="S4" s="63"/>
      <c r="T4" s="63"/>
    </row>
    <row r="5" spans="1:20" ht="42">
      <c r="A5" s="63"/>
      <c r="B5" s="23" t="s">
        <v>13</v>
      </c>
      <c r="C5" s="24" t="s">
        <v>14</v>
      </c>
      <c r="D5" s="24" t="s">
        <v>15</v>
      </c>
      <c r="E5" s="25" t="s">
        <v>16</v>
      </c>
      <c r="F5" s="24" t="s">
        <v>17</v>
      </c>
      <c r="G5" s="24" t="s">
        <v>18</v>
      </c>
      <c r="H5" s="25" t="s">
        <v>19</v>
      </c>
      <c r="I5" s="63"/>
      <c r="J5" s="39" t="s">
        <v>44</v>
      </c>
      <c r="K5" s="63"/>
      <c r="L5" s="63"/>
      <c r="M5" s="63"/>
      <c r="N5" s="63"/>
      <c r="O5" s="63"/>
      <c r="P5" s="63"/>
      <c r="Q5" s="63"/>
      <c r="R5" s="63"/>
      <c r="S5" s="63"/>
      <c r="T5" s="63"/>
    </row>
    <row r="6" spans="1:20">
      <c r="A6" s="63"/>
      <c r="B6" s="68"/>
      <c r="C6" s="97"/>
      <c r="D6" s="70"/>
      <c r="E6" s="70"/>
      <c r="F6" s="97"/>
      <c r="G6" s="70"/>
      <c r="H6" s="70"/>
      <c r="I6" s="70"/>
      <c r="J6" s="70"/>
      <c r="K6" s="63"/>
      <c r="L6" s="63"/>
      <c r="M6" s="63"/>
      <c r="N6" s="63"/>
      <c r="O6" s="63"/>
      <c r="P6" s="63"/>
      <c r="Q6" s="63"/>
      <c r="R6" s="63"/>
      <c r="S6" s="63"/>
      <c r="T6" s="63"/>
    </row>
    <row r="7" spans="1:20" ht="15">
      <c r="A7" s="63"/>
      <c r="B7" s="26" t="s">
        <v>117</v>
      </c>
      <c r="C7" s="63"/>
      <c r="D7" s="71"/>
      <c r="E7" s="71"/>
      <c r="F7" s="63"/>
      <c r="G7" s="71"/>
      <c r="H7" s="71"/>
      <c r="I7" s="63"/>
      <c r="J7" s="31"/>
      <c r="K7" s="63"/>
      <c r="L7" s="63"/>
      <c r="M7" s="63"/>
      <c r="N7" s="63"/>
      <c r="O7" s="63"/>
      <c r="P7" s="63"/>
      <c r="Q7" s="63"/>
      <c r="R7" s="63"/>
      <c r="S7" s="63"/>
      <c r="T7" s="63"/>
    </row>
    <row r="8" spans="1:20">
      <c r="A8" s="63"/>
      <c r="B8" s="74" t="s">
        <v>66</v>
      </c>
      <c r="C8" s="93"/>
      <c r="D8" s="73"/>
      <c r="E8" s="71">
        <f t="shared" ref="E8:E13" si="0">+C8*D8</f>
        <v>0</v>
      </c>
      <c r="F8" s="93"/>
      <c r="G8" s="73"/>
      <c r="H8" s="71">
        <f t="shared" ref="H8:H13" si="1">+F8*G8</f>
        <v>0</v>
      </c>
      <c r="I8" s="63"/>
      <c r="J8" s="98"/>
      <c r="K8" s="63"/>
      <c r="L8" s="63"/>
      <c r="M8" s="63"/>
      <c r="N8" s="63"/>
      <c r="O8" s="63"/>
      <c r="P8" s="63"/>
      <c r="Q8" s="63"/>
      <c r="R8" s="63"/>
      <c r="S8" s="63"/>
      <c r="T8" s="63"/>
    </row>
    <row r="9" spans="1:20">
      <c r="A9" s="63"/>
      <c r="B9" s="99" t="s">
        <v>118</v>
      </c>
      <c r="C9" s="93"/>
      <c r="D9" s="73"/>
      <c r="E9" s="71">
        <f t="shared" si="0"/>
        <v>0</v>
      </c>
      <c r="F9" s="93"/>
      <c r="G9" s="73"/>
      <c r="H9" s="71">
        <f t="shared" si="1"/>
        <v>0</v>
      </c>
      <c r="I9" s="63"/>
      <c r="J9" s="98"/>
      <c r="K9" s="63"/>
      <c r="L9" s="63"/>
      <c r="M9" s="63"/>
      <c r="N9" s="63"/>
      <c r="O9" s="63"/>
      <c r="P9" s="63"/>
      <c r="Q9" s="63"/>
      <c r="R9" s="63"/>
      <c r="S9" s="63"/>
      <c r="T9" s="63"/>
    </row>
    <row r="10" spans="1:20">
      <c r="A10" s="63"/>
      <c r="B10" s="74" t="s">
        <v>119</v>
      </c>
      <c r="C10" s="93"/>
      <c r="D10" s="73"/>
      <c r="E10" s="71">
        <f t="shared" si="0"/>
        <v>0</v>
      </c>
      <c r="F10" s="93"/>
      <c r="G10" s="73"/>
      <c r="H10" s="71">
        <f t="shared" si="1"/>
        <v>0</v>
      </c>
      <c r="I10" s="63"/>
      <c r="J10" s="98"/>
      <c r="K10" s="63"/>
      <c r="L10" s="63"/>
      <c r="M10" s="63"/>
      <c r="N10" s="63"/>
      <c r="O10" s="63"/>
      <c r="P10" s="63"/>
      <c r="Q10" s="63"/>
      <c r="R10" s="63"/>
      <c r="S10" s="63"/>
      <c r="T10" s="63"/>
    </row>
    <row r="11" spans="1:20" ht="15">
      <c r="A11" s="63"/>
      <c r="B11" s="74" t="s">
        <v>120</v>
      </c>
      <c r="C11" s="93"/>
      <c r="D11" s="73"/>
      <c r="E11" s="71">
        <f t="shared" si="0"/>
        <v>0</v>
      </c>
      <c r="F11" s="93"/>
      <c r="G11" s="73"/>
      <c r="H11" s="71">
        <f t="shared" si="1"/>
        <v>0</v>
      </c>
      <c r="I11" s="63"/>
      <c r="J11" s="29"/>
      <c r="K11" s="63"/>
      <c r="L11" s="63"/>
      <c r="M11" s="63"/>
      <c r="N11" s="63"/>
      <c r="O11" s="63"/>
      <c r="P11" s="63"/>
      <c r="Q11" s="63"/>
      <c r="R11" s="63"/>
      <c r="S11" s="63"/>
      <c r="T11" s="63"/>
    </row>
    <row r="12" spans="1:20">
      <c r="A12" s="63"/>
      <c r="B12" s="74" t="s">
        <v>70</v>
      </c>
      <c r="C12" s="93"/>
      <c r="D12" s="73"/>
      <c r="E12" s="71">
        <f t="shared" si="0"/>
        <v>0</v>
      </c>
      <c r="F12" s="93"/>
      <c r="G12" s="73"/>
      <c r="H12" s="71">
        <f t="shared" si="1"/>
        <v>0</v>
      </c>
      <c r="I12" s="63"/>
      <c r="J12" s="98"/>
      <c r="K12" s="63"/>
      <c r="L12" s="63"/>
      <c r="M12" s="63"/>
      <c r="N12" s="63"/>
      <c r="O12" s="63"/>
      <c r="P12" s="63"/>
      <c r="Q12" s="63"/>
      <c r="R12" s="63"/>
      <c r="S12" s="63"/>
      <c r="T12" s="63"/>
    </row>
    <row r="13" spans="1:20">
      <c r="A13" s="63"/>
      <c r="B13" s="74" t="s">
        <v>121</v>
      </c>
      <c r="C13" s="93"/>
      <c r="D13" s="91"/>
      <c r="E13" s="71">
        <f t="shared" si="0"/>
        <v>0</v>
      </c>
      <c r="F13" s="93"/>
      <c r="G13" s="91"/>
      <c r="H13" s="71">
        <f t="shared" si="1"/>
        <v>0</v>
      </c>
      <c r="I13" s="63"/>
      <c r="J13" s="98"/>
      <c r="K13" s="63"/>
      <c r="L13" s="63"/>
      <c r="M13" s="63"/>
      <c r="N13" s="63"/>
      <c r="O13" s="63"/>
      <c r="P13" s="63"/>
      <c r="Q13" s="63"/>
      <c r="R13" s="63"/>
      <c r="S13" s="63"/>
      <c r="T13" s="63"/>
    </row>
    <row r="14" spans="1:20">
      <c r="A14" s="63"/>
      <c r="B14" s="28" t="s">
        <v>53</v>
      </c>
      <c r="C14" s="81"/>
      <c r="D14" s="76"/>
      <c r="E14" s="82">
        <f>SUM(E8:E13)</f>
        <v>0</v>
      </c>
      <c r="F14" s="81"/>
      <c r="G14" s="76"/>
      <c r="H14" s="82">
        <f>SUM(H8:H13)</f>
        <v>0</v>
      </c>
      <c r="I14" s="63"/>
      <c r="J14" s="63"/>
      <c r="K14" s="63"/>
      <c r="L14" s="63"/>
      <c r="M14" s="63"/>
      <c r="N14" s="63"/>
      <c r="O14" s="63"/>
      <c r="P14" s="63"/>
      <c r="Q14" s="63"/>
      <c r="R14" s="63"/>
      <c r="S14" s="63"/>
      <c r="T14" s="63"/>
    </row>
    <row r="15" spans="1:20">
      <c r="A15" s="63"/>
      <c r="B15" s="63"/>
      <c r="C15" s="63"/>
      <c r="D15" s="63"/>
      <c r="E15" s="63"/>
      <c r="F15" s="63"/>
      <c r="G15" s="63"/>
      <c r="H15" s="63"/>
      <c r="I15" s="63"/>
      <c r="J15" s="63"/>
      <c r="K15" s="63"/>
      <c r="L15" s="63"/>
      <c r="M15" s="63"/>
      <c r="N15" s="63"/>
      <c r="O15" s="63"/>
      <c r="P15" s="63"/>
      <c r="Q15" s="63"/>
      <c r="R15" s="63"/>
      <c r="S15" s="63"/>
      <c r="T15" s="63"/>
    </row>
    <row r="16" spans="1:20">
      <c r="A16" s="63"/>
      <c r="B16" s="63"/>
      <c r="C16" s="63"/>
      <c r="D16" s="63"/>
      <c r="E16" s="63"/>
      <c r="F16" s="63"/>
      <c r="G16" s="63"/>
      <c r="H16" s="63"/>
      <c r="I16" s="63"/>
      <c r="J16" s="63"/>
      <c r="K16" s="63"/>
      <c r="L16" s="63"/>
      <c r="M16" s="63"/>
      <c r="N16" s="63"/>
      <c r="O16" s="63"/>
      <c r="P16" s="63"/>
      <c r="Q16" s="63"/>
      <c r="R16" s="63"/>
      <c r="S16" s="63"/>
      <c r="T16" s="63"/>
    </row>
    <row r="17" spans="1:20" ht="15">
      <c r="A17" s="63"/>
      <c r="B17" s="26" t="s">
        <v>122</v>
      </c>
      <c r="C17" s="63"/>
      <c r="D17" s="71"/>
      <c r="E17" s="71"/>
      <c r="F17" s="63"/>
      <c r="G17" s="71"/>
      <c r="H17" s="71"/>
      <c r="I17" s="63"/>
      <c r="J17" s="63"/>
      <c r="K17" s="63"/>
      <c r="L17" s="63"/>
      <c r="M17" s="63"/>
      <c r="N17" s="63"/>
      <c r="O17" s="63"/>
      <c r="P17" s="63"/>
      <c r="Q17" s="63"/>
      <c r="R17" s="63"/>
      <c r="S17" s="63"/>
      <c r="T17" s="63"/>
    </row>
    <row r="18" spans="1:20">
      <c r="A18" s="63"/>
      <c r="B18" s="108" t="s">
        <v>123</v>
      </c>
      <c r="C18" s="93"/>
      <c r="D18" s="73"/>
      <c r="E18" s="71">
        <f t="shared" ref="E18:E23" si="2">+C18*D18</f>
        <v>0</v>
      </c>
      <c r="F18" s="93"/>
      <c r="G18" s="73"/>
      <c r="H18" s="71">
        <f t="shared" ref="H18:H23" si="3">+F18*G18</f>
        <v>0</v>
      </c>
      <c r="I18" s="63"/>
      <c r="J18" s="30"/>
      <c r="K18" s="63"/>
      <c r="L18" s="63"/>
      <c r="M18" s="63"/>
      <c r="N18" s="63"/>
      <c r="O18" s="63"/>
      <c r="P18" s="63"/>
      <c r="Q18" s="63"/>
      <c r="R18" s="63"/>
      <c r="S18" s="63"/>
      <c r="T18" s="63"/>
    </row>
    <row r="19" spans="1:20">
      <c r="A19" s="63"/>
      <c r="B19" s="108" t="s">
        <v>124</v>
      </c>
      <c r="C19" s="93"/>
      <c r="D19" s="73"/>
      <c r="E19" s="71">
        <f t="shared" si="2"/>
        <v>0</v>
      </c>
      <c r="F19" s="93"/>
      <c r="G19" s="73"/>
      <c r="H19" s="71">
        <f t="shared" si="3"/>
        <v>0</v>
      </c>
      <c r="I19" s="63"/>
      <c r="J19" s="30"/>
      <c r="K19" s="63"/>
      <c r="L19" s="63"/>
      <c r="M19" s="63"/>
      <c r="N19" s="63"/>
      <c r="O19" s="63"/>
      <c r="P19" s="63"/>
      <c r="Q19" s="63"/>
      <c r="R19" s="63"/>
      <c r="S19" s="63"/>
      <c r="T19" s="63"/>
    </row>
    <row r="20" spans="1:20">
      <c r="A20" s="63"/>
      <c r="B20" s="63" t="s">
        <v>125</v>
      </c>
      <c r="C20" s="93"/>
      <c r="D20" s="73"/>
      <c r="E20" s="71">
        <f t="shared" si="2"/>
        <v>0</v>
      </c>
      <c r="F20" s="93"/>
      <c r="G20" s="73"/>
      <c r="H20" s="71">
        <f t="shared" si="3"/>
        <v>0</v>
      </c>
      <c r="I20" s="63"/>
      <c r="J20" s="30"/>
      <c r="K20" s="63"/>
      <c r="L20" s="63"/>
      <c r="M20" s="63"/>
      <c r="N20" s="63"/>
      <c r="O20" s="63"/>
      <c r="P20" s="63"/>
      <c r="Q20" s="63"/>
      <c r="R20" s="63"/>
      <c r="S20" s="63"/>
      <c r="T20" s="63"/>
    </row>
    <row r="21" spans="1:20">
      <c r="A21" s="63"/>
      <c r="B21" s="63" t="s">
        <v>126</v>
      </c>
      <c r="C21" s="93"/>
      <c r="D21" s="73"/>
      <c r="E21" s="71">
        <f t="shared" si="2"/>
        <v>0</v>
      </c>
      <c r="F21" s="93"/>
      <c r="G21" s="73"/>
      <c r="H21" s="71">
        <f t="shared" si="3"/>
        <v>0</v>
      </c>
      <c r="I21" s="63"/>
      <c r="J21" s="30"/>
      <c r="K21" s="63"/>
      <c r="L21" s="63"/>
      <c r="M21" s="63"/>
      <c r="N21" s="63"/>
      <c r="O21" s="63"/>
      <c r="P21" s="63"/>
      <c r="Q21" s="63"/>
      <c r="R21" s="63"/>
      <c r="S21" s="63"/>
      <c r="T21" s="63"/>
    </row>
    <row r="22" spans="1:20">
      <c r="A22" s="63"/>
      <c r="B22" s="63" t="s">
        <v>127</v>
      </c>
      <c r="C22" s="93"/>
      <c r="D22" s="73"/>
      <c r="E22" s="71">
        <f t="shared" si="2"/>
        <v>0</v>
      </c>
      <c r="F22" s="93"/>
      <c r="G22" s="73"/>
      <c r="H22" s="71">
        <f t="shared" si="3"/>
        <v>0</v>
      </c>
      <c r="I22" s="63"/>
      <c r="J22" s="30"/>
      <c r="K22" s="63"/>
      <c r="L22" s="63"/>
      <c r="M22" s="63"/>
      <c r="N22" s="63"/>
      <c r="O22" s="63"/>
      <c r="P22" s="63"/>
      <c r="Q22" s="63"/>
      <c r="R22" s="63"/>
      <c r="S22" s="63"/>
      <c r="T22" s="63"/>
    </row>
    <row r="23" spans="1:20">
      <c r="A23" s="63"/>
      <c r="B23" s="109" t="s">
        <v>121</v>
      </c>
      <c r="C23" s="100"/>
      <c r="D23" s="101"/>
      <c r="E23" s="102">
        <f t="shared" si="2"/>
        <v>0</v>
      </c>
      <c r="F23" s="100"/>
      <c r="G23" s="101"/>
      <c r="H23" s="102">
        <f t="shared" si="3"/>
        <v>0</v>
      </c>
      <c r="I23" s="63"/>
      <c r="J23" s="101"/>
      <c r="K23" s="63"/>
      <c r="L23" s="63"/>
      <c r="M23" s="63"/>
      <c r="N23" s="63"/>
      <c r="O23" s="63"/>
      <c r="P23" s="63"/>
      <c r="Q23" s="63"/>
      <c r="R23" s="63"/>
      <c r="S23" s="63"/>
      <c r="T23" s="63"/>
    </row>
    <row r="24" spans="1:20">
      <c r="A24" s="63"/>
      <c r="B24" s="28" t="s">
        <v>53</v>
      </c>
      <c r="C24" s="81"/>
      <c r="D24" s="76"/>
      <c r="E24" s="82">
        <f>SUM(E18:E23)</f>
        <v>0</v>
      </c>
      <c r="F24" s="81"/>
      <c r="G24" s="76"/>
      <c r="H24" s="82">
        <f>SUM(H18:H23)</f>
        <v>0</v>
      </c>
      <c r="I24" s="63"/>
      <c r="J24" s="63"/>
      <c r="K24" s="63"/>
      <c r="L24" s="63"/>
      <c r="M24" s="63"/>
      <c r="N24" s="63"/>
      <c r="O24" s="63"/>
      <c r="P24" s="63"/>
      <c r="Q24" s="63"/>
      <c r="R24" s="63"/>
      <c r="S24" s="63"/>
      <c r="T24" s="63"/>
    </row>
    <row r="25" spans="1:20">
      <c r="A25" s="63"/>
      <c r="B25" s="63"/>
      <c r="C25" s="63"/>
      <c r="D25" s="63"/>
      <c r="E25" s="63"/>
      <c r="F25" s="63"/>
      <c r="G25" s="63"/>
      <c r="H25" s="63"/>
      <c r="I25" s="63"/>
      <c r="J25" s="63"/>
      <c r="K25" s="63"/>
      <c r="L25" s="63"/>
      <c r="M25" s="63"/>
      <c r="N25" s="63"/>
      <c r="O25" s="63"/>
      <c r="P25" s="63"/>
      <c r="Q25" s="63"/>
      <c r="R25" s="63"/>
      <c r="S25" s="63"/>
      <c r="T25" s="63"/>
    </row>
    <row r="26" spans="1:20">
      <c r="A26" s="63"/>
      <c r="B26" s="63"/>
      <c r="C26" s="63"/>
      <c r="D26" s="63"/>
      <c r="E26" s="63"/>
      <c r="F26" s="63"/>
      <c r="G26" s="63"/>
      <c r="H26" s="63"/>
      <c r="I26" s="63"/>
      <c r="J26" s="63"/>
      <c r="K26" s="63"/>
      <c r="L26" s="63"/>
      <c r="M26" s="63"/>
      <c r="N26" s="63"/>
      <c r="O26" s="63"/>
      <c r="P26" s="63"/>
      <c r="Q26" s="63"/>
      <c r="R26" s="63"/>
      <c r="S26" s="63"/>
      <c r="T26" s="63"/>
    </row>
    <row r="27" spans="1:20" ht="15">
      <c r="A27" s="63"/>
      <c r="B27" s="26" t="s">
        <v>128</v>
      </c>
      <c r="C27" s="63"/>
      <c r="D27" s="71"/>
      <c r="E27" s="71"/>
      <c r="F27" s="63"/>
      <c r="G27" s="71"/>
      <c r="H27" s="71"/>
      <c r="I27" s="63"/>
      <c r="J27" s="71"/>
      <c r="K27" s="63"/>
      <c r="L27" s="63"/>
      <c r="M27" s="63"/>
      <c r="N27" s="63"/>
      <c r="O27" s="63"/>
      <c r="P27" s="63"/>
      <c r="Q27" s="63"/>
      <c r="R27" s="63"/>
      <c r="S27" s="63"/>
      <c r="T27" s="63"/>
    </row>
    <row r="28" spans="1:20" ht="15">
      <c r="A28" s="63"/>
      <c r="B28" s="32" t="s">
        <v>129</v>
      </c>
      <c r="C28" s="64"/>
      <c r="D28" s="71"/>
      <c r="E28" s="71"/>
      <c r="F28" s="64"/>
      <c r="G28" s="71"/>
      <c r="H28" s="71"/>
      <c r="I28" s="63"/>
      <c r="J28" s="63"/>
      <c r="K28" s="33"/>
      <c r="L28" s="63"/>
      <c r="M28" s="63"/>
      <c r="N28" s="63"/>
      <c r="O28" s="63"/>
      <c r="P28" s="63"/>
      <c r="Q28" s="63"/>
      <c r="R28" s="63"/>
      <c r="S28" s="63"/>
      <c r="T28" s="63"/>
    </row>
    <row r="29" spans="1:20" ht="15">
      <c r="A29" s="63"/>
      <c r="B29" s="63" t="str">
        <f>'Water Metering'!B8</f>
        <v>3/4" </v>
      </c>
      <c r="C29" s="93">
        <f>'Water Metering'!C8</f>
        <v>291</v>
      </c>
      <c r="D29" s="73"/>
      <c r="E29" s="71">
        <f t="shared" ref="E29:E34" si="4">+C29*D29</f>
        <v>0</v>
      </c>
      <c r="F29" s="93">
        <f>'Water Metering'!F8</f>
        <v>28882</v>
      </c>
      <c r="G29" s="73"/>
      <c r="H29" s="71">
        <f t="shared" ref="H29:H34" si="5">+F29*G29</f>
        <v>0</v>
      </c>
      <c r="I29" s="63"/>
      <c r="J29" s="29"/>
      <c r="K29" s="63"/>
      <c r="L29" s="63"/>
      <c r="M29" s="63"/>
      <c r="N29" s="63"/>
      <c r="O29" s="63"/>
      <c r="P29" s="63"/>
      <c r="Q29" s="63"/>
      <c r="R29" s="63"/>
      <c r="S29" s="63"/>
      <c r="T29" s="63"/>
    </row>
    <row r="30" spans="1:20" ht="15">
      <c r="A30" s="63"/>
      <c r="B30" s="63" t="str">
        <f>'Water Metering'!B9</f>
        <v>1"  </v>
      </c>
      <c r="C30" s="93">
        <f>'Water Metering'!C9</f>
        <v>12</v>
      </c>
      <c r="D30" s="73"/>
      <c r="E30" s="71">
        <f t="shared" si="4"/>
        <v>0</v>
      </c>
      <c r="F30" s="93">
        <f>'Water Metering'!F9</f>
        <v>1230</v>
      </c>
      <c r="G30" s="73"/>
      <c r="H30" s="71">
        <f t="shared" si="5"/>
        <v>0</v>
      </c>
      <c r="I30" s="63"/>
      <c r="J30" s="29"/>
      <c r="K30" s="63"/>
      <c r="L30" s="63"/>
      <c r="M30" s="63"/>
      <c r="N30" s="63"/>
      <c r="O30" s="63"/>
      <c r="P30" s="63"/>
      <c r="Q30" s="63"/>
      <c r="R30" s="63"/>
      <c r="S30" s="63"/>
      <c r="T30" s="63"/>
    </row>
    <row r="31" spans="1:20" ht="15">
      <c r="A31" s="63"/>
      <c r="B31" s="63" t="str">
        <f>'Water Metering'!B10</f>
        <v>1.5" </v>
      </c>
      <c r="C31" s="93">
        <f>'Water Metering'!C10</f>
        <v>4</v>
      </c>
      <c r="D31" s="73"/>
      <c r="E31" s="71">
        <f t="shared" si="4"/>
        <v>0</v>
      </c>
      <c r="F31" s="93">
        <f>'Water Metering'!F10</f>
        <v>417</v>
      </c>
      <c r="G31" s="73"/>
      <c r="H31" s="71">
        <f t="shared" si="5"/>
        <v>0</v>
      </c>
      <c r="I31" s="63"/>
      <c r="J31" s="29"/>
      <c r="K31" s="63"/>
      <c r="L31" s="63"/>
      <c r="M31" s="63"/>
      <c r="N31" s="63"/>
      <c r="O31" s="63"/>
      <c r="P31" s="63"/>
      <c r="Q31" s="63"/>
      <c r="R31" s="63"/>
      <c r="S31" s="63"/>
      <c r="T31" s="63"/>
    </row>
    <row r="32" spans="1:20" ht="15">
      <c r="A32" s="63"/>
      <c r="B32" s="63" t="str">
        <f>'Water Metering'!B11</f>
        <v>2" </v>
      </c>
      <c r="C32" s="93">
        <f>'Water Metering'!C11</f>
        <v>2</v>
      </c>
      <c r="D32" s="73"/>
      <c r="E32" s="71">
        <f t="shared" si="4"/>
        <v>0</v>
      </c>
      <c r="F32" s="93">
        <f>'Water Metering'!F11</f>
        <v>20</v>
      </c>
      <c r="G32" s="73"/>
      <c r="H32" s="71">
        <f t="shared" si="5"/>
        <v>0</v>
      </c>
      <c r="I32" s="63"/>
      <c r="J32" s="29"/>
      <c r="K32" s="63"/>
      <c r="L32" s="63"/>
      <c r="M32" s="63"/>
      <c r="N32" s="63"/>
      <c r="O32" s="63"/>
      <c r="P32" s="63"/>
      <c r="Q32" s="63"/>
      <c r="R32" s="63"/>
      <c r="S32" s="63"/>
      <c r="T32" s="63"/>
    </row>
    <row r="33" spans="1:20" ht="15">
      <c r="A33" s="63"/>
      <c r="B33" s="63" t="str">
        <f>'Water Metering'!B12</f>
        <v>3" </v>
      </c>
      <c r="C33" s="93">
        <f>'Water Metering'!C12</f>
        <v>1</v>
      </c>
      <c r="D33" s="73"/>
      <c r="E33" s="71">
        <f t="shared" si="4"/>
        <v>0</v>
      </c>
      <c r="F33" s="93">
        <f>'Water Metering'!F12</f>
        <v>8</v>
      </c>
      <c r="G33" s="73"/>
      <c r="H33" s="71">
        <f t="shared" si="5"/>
        <v>0</v>
      </c>
      <c r="I33" s="63"/>
      <c r="J33" s="29"/>
      <c r="K33" s="63"/>
      <c r="L33" s="63"/>
      <c r="M33" s="63"/>
      <c r="N33" s="63"/>
      <c r="O33" s="63"/>
      <c r="P33" s="63"/>
      <c r="Q33" s="63"/>
      <c r="R33" s="63"/>
      <c r="S33" s="63"/>
      <c r="T33" s="63"/>
    </row>
    <row r="34" spans="1:20" ht="15">
      <c r="A34" s="63"/>
      <c r="B34" s="63" t="str">
        <f>'Water Metering'!B13</f>
        <v>4" </v>
      </c>
      <c r="C34" s="93">
        <f>'Water Metering'!C13</f>
        <v>1</v>
      </c>
      <c r="D34" s="73"/>
      <c r="E34" s="71">
        <f t="shared" si="4"/>
        <v>0</v>
      </c>
      <c r="F34" s="93">
        <f>'Water Metering'!F13</f>
        <v>3</v>
      </c>
      <c r="G34" s="73"/>
      <c r="H34" s="71">
        <f t="shared" si="5"/>
        <v>0</v>
      </c>
      <c r="I34" s="63"/>
      <c r="J34" s="29"/>
      <c r="K34" s="63"/>
      <c r="L34" s="63"/>
      <c r="M34" s="63"/>
      <c r="N34" s="63"/>
      <c r="O34" s="63"/>
      <c r="P34" s="63"/>
      <c r="Q34" s="63"/>
      <c r="R34" s="63"/>
      <c r="S34" s="63"/>
      <c r="T34" s="63"/>
    </row>
    <row r="35" spans="1:20">
      <c r="A35" s="63"/>
      <c r="B35" s="28" t="s">
        <v>53</v>
      </c>
      <c r="C35" s="81"/>
      <c r="D35" s="76"/>
      <c r="E35" s="82">
        <f>SUM(E29:E34)</f>
        <v>0</v>
      </c>
      <c r="F35" s="81"/>
      <c r="G35" s="76"/>
      <c r="H35" s="82">
        <f>SUM(H29:H34)</f>
        <v>0</v>
      </c>
      <c r="I35" s="63"/>
      <c r="J35" s="63"/>
      <c r="K35" s="63"/>
      <c r="L35" s="63"/>
      <c r="M35" s="63"/>
      <c r="N35" s="63"/>
      <c r="O35" s="63"/>
      <c r="P35" s="63"/>
      <c r="Q35" s="63"/>
      <c r="R35" s="63"/>
      <c r="S35" s="63"/>
      <c r="T35" s="63"/>
    </row>
    <row r="38" spans="1:20" ht="15">
      <c r="A38" s="63"/>
      <c r="B38" s="26" t="s">
        <v>130</v>
      </c>
      <c r="C38" s="63"/>
      <c r="D38" s="71"/>
      <c r="E38" s="71"/>
      <c r="F38" s="63"/>
      <c r="G38" s="71"/>
      <c r="H38" s="71"/>
      <c r="I38" s="63"/>
      <c r="J38" s="71"/>
      <c r="K38" s="63"/>
      <c r="L38" s="63"/>
      <c r="M38" s="63"/>
      <c r="N38" s="63"/>
      <c r="O38" s="63"/>
      <c r="P38" s="63"/>
      <c r="Q38" s="63"/>
      <c r="R38" s="63"/>
      <c r="S38" s="63"/>
      <c r="T38" s="63"/>
    </row>
    <row r="39" spans="1:20" ht="15">
      <c r="A39" s="63"/>
      <c r="B39" s="63" t="str">
        <f>'Water Metering'!B18</f>
        <v>3/4" </v>
      </c>
      <c r="C39" s="93">
        <f>'Water Metering'!C18</f>
        <v>15</v>
      </c>
      <c r="D39" s="73"/>
      <c r="E39" s="71">
        <f t="shared" ref="E39:E44" si="6">+C39*D39</f>
        <v>0</v>
      </c>
      <c r="F39" s="93">
        <f>'Water Metering'!F18</f>
        <v>1521</v>
      </c>
      <c r="G39" s="73"/>
      <c r="H39" s="71">
        <f t="shared" ref="H39:H44" si="7">+F39*G39</f>
        <v>0</v>
      </c>
      <c r="I39" s="63"/>
      <c r="J39" s="29"/>
      <c r="K39" s="63"/>
      <c r="L39" s="63"/>
      <c r="M39" s="63"/>
      <c r="N39" s="63"/>
      <c r="O39" s="63"/>
      <c r="P39" s="63"/>
      <c r="Q39" s="63"/>
      <c r="R39" s="63"/>
      <c r="S39" s="63"/>
      <c r="T39" s="63"/>
    </row>
    <row r="40" spans="1:20" ht="15">
      <c r="A40" s="63"/>
      <c r="B40" s="63" t="str">
        <f>'Water Metering'!B19</f>
        <v>1"  </v>
      </c>
      <c r="C40" s="93">
        <f>'Water Metering'!C19</f>
        <v>6</v>
      </c>
      <c r="D40" s="73"/>
      <c r="E40" s="71">
        <f t="shared" si="6"/>
        <v>0</v>
      </c>
      <c r="F40" s="93">
        <f>'Water Metering'!F19</f>
        <v>59</v>
      </c>
      <c r="G40" s="73"/>
      <c r="H40" s="71">
        <f t="shared" si="7"/>
        <v>0</v>
      </c>
      <c r="I40" s="63"/>
      <c r="J40" s="29"/>
      <c r="K40" s="63"/>
      <c r="L40" s="63"/>
      <c r="M40" s="63"/>
      <c r="N40" s="63"/>
      <c r="O40" s="63"/>
      <c r="P40" s="63"/>
      <c r="Q40" s="63"/>
      <c r="R40" s="63"/>
      <c r="S40" s="63"/>
      <c r="T40" s="63"/>
    </row>
    <row r="41" spans="1:20" ht="15">
      <c r="A41" s="63"/>
      <c r="B41" s="63" t="str">
        <f>'Water Metering'!B20</f>
        <v>1.5" </v>
      </c>
      <c r="C41" s="93">
        <f>'Water Metering'!C20</f>
        <v>2</v>
      </c>
      <c r="D41" s="73"/>
      <c r="E41" s="71">
        <f t="shared" si="6"/>
        <v>0</v>
      </c>
      <c r="F41" s="93">
        <f>'Water Metering'!F20</f>
        <v>20</v>
      </c>
      <c r="G41" s="73"/>
      <c r="H41" s="71">
        <f t="shared" si="7"/>
        <v>0</v>
      </c>
      <c r="I41" s="63"/>
      <c r="J41" s="29"/>
      <c r="K41" s="63"/>
      <c r="L41" s="63"/>
      <c r="M41" s="63"/>
      <c r="N41" s="63"/>
      <c r="O41" s="63"/>
      <c r="P41" s="63"/>
      <c r="Q41" s="63"/>
      <c r="R41" s="63"/>
      <c r="S41" s="63"/>
      <c r="T41" s="63"/>
    </row>
    <row r="42" spans="1:20" ht="15">
      <c r="A42" s="63"/>
      <c r="B42" s="63" t="str">
        <f>'Water Metering'!B21</f>
        <v>2" </v>
      </c>
      <c r="C42" s="93">
        <f>'Water Metering'!C21</f>
        <v>7</v>
      </c>
      <c r="D42" s="73"/>
      <c r="E42" s="71">
        <f t="shared" si="6"/>
        <v>0</v>
      </c>
      <c r="F42" s="93">
        <f>'Water Metering'!F21</f>
        <v>756</v>
      </c>
      <c r="G42" s="73"/>
      <c r="H42" s="71">
        <f t="shared" si="7"/>
        <v>0</v>
      </c>
      <c r="I42" s="63"/>
      <c r="J42" s="29"/>
      <c r="K42" s="63"/>
      <c r="L42" s="63"/>
      <c r="M42" s="63"/>
      <c r="N42" s="63"/>
      <c r="O42" s="63"/>
      <c r="P42" s="63"/>
      <c r="Q42" s="63"/>
      <c r="R42" s="63"/>
      <c r="S42" s="63"/>
      <c r="T42" s="63"/>
    </row>
    <row r="43" spans="1:20" ht="15">
      <c r="A43" s="63"/>
      <c r="B43" s="63" t="str">
        <f>'Water Metering'!B22</f>
        <v>3" </v>
      </c>
      <c r="C43" s="93">
        <f>'Water Metering'!C22</f>
        <v>8</v>
      </c>
      <c r="D43" s="73"/>
      <c r="E43" s="71">
        <f t="shared" si="6"/>
        <v>0</v>
      </c>
      <c r="F43" s="93">
        <f>'Water Metering'!F22</f>
        <v>75</v>
      </c>
      <c r="G43" s="73"/>
      <c r="H43" s="71">
        <f t="shared" si="7"/>
        <v>0</v>
      </c>
      <c r="I43" s="63"/>
      <c r="J43" s="29"/>
      <c r="K43" s="63"/>
      <c r="L43" s="63"/>
      <c r="M43" s="63"/>
      <c r="N43" s="63"/>
      <c r="O43" s="63"/>
      <c r="P43" s="63"/>
      <c r="Q43" s="63"/>
      <c r="R43" s="63"/>
      <c r="S43" s="63"/>
      <c r="T43" s="63"/>
    </row>
    <row r="44" spans="1:20" ht="15">
      <c r="A44" s="63"/>
      <c r="B44" s="63" t="str">
        <f>'Water Metering'!B23</f>
        <v>4" </v>
      </c>
      <c r="C44" s="93">
        <f>'Water Metering'!C23</f>
        <v>4</v>
      </c>
      <c r="D44" s="73"/>
      <c r="E44" s="71">
        <f t="shared" si="6"/>
        <v>0</v>
      </c>
      <c r="F44" s="93">
        <f>'Water Metering'!F23</f>
        <v>45</v>
      </c>
      <c r="G44" s="73"/>
      <c r="H44" s="71">
        <f t="shared" si="7"/>
        <v>0</v>
      </c>
      <c r="I44" s="63"/>
      <c r="J44" s="29"/>
      <c r="K44" s="63"/>
      <c r="L44" s="63"/>
      <c r="M44" s="63"/>
      <c r="N44" s="63"/>
      <c r="O44" s="63"/>
      <c r="P44" s="63"/>
      <c r="Q44" s="63"/>
      <c r="R44" s="63"/>
      <c r="S44" s="63"/>
      <c r="T44" s="63"/>
    </row>
    <row r="45" spans="1:20" ht="15">
      <c r="A45" s="63"/>
      <c r="B45" s="63" t="str">
        <f>'Water Metering'!B24</f>
        <v>6"</v>
      </c>
      <c r="C45" s="93">
        <f>'Water Metering'!C24</f>
        <v>2</v>
      </c>
      <c r="D45" s="73"/>
      <c r="E45" s="71">
        <f t="shared" ref="E45:E47" si="8">+C45*D45</f>
        <v>0</v>
      </c>
      <c r="F45" s="93">
        <f>'Water Metering'!F24</f>
        <v>21</v>
      </c>
      <c r="G45" s="73"/>
      <c r="H45" s="71">
        <f t="shared" ref="H45:H47" si="9">+F45*G45</f>
        <v>0</v>
      </c>
      <c r="I45" s="63"/>
      <c r="J45" s="29"/>
      <c r="K45" s="63"/>
      <c r="L45" s="63"/>
      <c r="M45" s="63"/>
      <c r="N45" s="63"/>
      <c r="O45" s="63"/>
      <c r="P45" s="63"/>
      <c r="Q45" s="63"/>
      <c r="R45" s="63"/>
      <c r="S45" s="63"/>
      <c r="T45" s="63"/>
    </row>
    <row r="46" spans="1:20" ht="15">
      <c r="A46" s="63"/>
      <c r="B46" s="63" t="str">
        <f>'Water Metering'!B25</f>
        <v>8"</v>
      </c>
      <c r="C46" s="93">
        <f>'Water Metering'!C25</f>
        <v>1</v>
      </c>
      <c r="D46" s="73"/>
      <c r="E46" s="71">
        <f t="shared" si="8"/>
        <v>0</v>
      </c>
      <c r="F46" s="93">
        <f>'Water Metering'!F25</f>
        <v>13</v>
      </c>
      <c r="G46" s="73"/>
      <c r="H46" s="71">
        <f t="shared" si="9"/>
        <v>0</v>
      </c>
      <c r="I46" s="63"/>
      <c r="J46" s="29"/>
      <c r="K46" s="63"/>
      <c r="L46" s="63"/>
      <c r="M46" s="63"/>
      <c r="N46" s="63"/>
      <c r="O46" s="63"/>
      <c r="P46" s="63"/>
      <c r="Q46" s="63"/>
      <c r="R46" s="63"/>
      <c r="S46" s="63"/>
      <c r="T46" s="63"/>
    </row>
    <row r="47" spans="1:20" ht="15">
      <c r="A47" s="63"/>
      <c r="B47" s="63" t="str">
        <f>'Water Metering'!B26</f>
        <v>10"</v>
      </c>
      <c r="C47" s="93">
        <f>'Water Metering'!C26</f>
        <v>1</v>
      </c>
      <c r="D47" s="73"/>
      <c r="E47" s="71">
        <f t="shared" si="8"/>
        <v>0</v>
      </c>
      <c r="F47" s="93">
        <f>'Water Metering'!F26</f>
        <v>0</v>
      </c>
      <c r="G47" s="73"/>
      <c r="H47" s="71">
        <f t="shared" si="9"/>
        <v>0</v>
      </c>
      <c r="I47" s="63"/>
      <c r="J47" s="29"/>
      <c r="K47" s="63"/>
      <c r="L47" s="63"/>
      <c r="M47" s="63"/>
      <c r="N47" s="63"/>
      <c r="O47" s="63"/>
      <c r="P47" s="63"/>
      <c r="Q47" s="63"/>
      <c r="R47" s="63"/>
      <c r="S47" s="63"/>
      <c r="T47" s="63"/>
    </row>
    <row r="48" spans="1:20">
      <c r="A48" s="63"/>
      <c r="B48" s="28" t="s">
        <v>53</v>
      </c>
      <c r="C48" s="81"/>
      <c r="D48" s="76"/>
      <c r="E48" s="82">
        <f>SUM(E39:E47)</f>
        <v>0</v>
      </c>
      <c r="F48" s="81"/>
      <c r="G48" s="76"/>
      <c r="H48" s="82">
        <f>SUM(H39:H47)</f>
        <v>0</v>
      </c>
      <c r="I48" s="63"/>
      <c r="J48" s="63"/>
      <c r="K48" s="63"/>
      <c r="L48" s="63"/>
      <c r="M48" s="63"/>
      <c r="N48" s="63"/>
      <c r="O48" s="63"/>
      <c r="P48" s="63"/>
      <c r="Q48" s="63"/>
      <c r="R48" s="63"/>
      <c r="S48" s="63"/>
      <c r="T48" s="63"/>
    </row>
    <row r="49" spans="1:20">
      <c r="A49" s="63"/>
      <c r="B49" s="63"/>
      <c r="C49" s="63"/>
      <c r="D49" s="63"/>
      <c r="E49" s="63"/>
      <c r="F49" s="63"/>
      <c r="G49" s="63"/>
      <c r="H49" s="63"/>
      <c r="I49" s="63"/>
      <c r="J49" s="63"/>
      <c r="K49" s="63"/>
      <c r="L49" s="63"/>
      <c r="M49" s="63"/>
      <c r="N49" s="63"/>
      <c r="O49" s="63"/>
      <c r="P49" s="63"/>
      <c r="Q49" s="63"/>
      <c r="R49" s="63"/>
      <c r="S49" s="63"/>
      <c r="T49" s="63"/>
    </row>
    <row r="50" spans="1:20" ht="15">
      <c r="A50" s="63"/>
      <c r="B50" s="26" t="s">
        <v>131</v>
      </c>
      <c r="C50" s="64"/>
      <c r="D50" s="71"/>
      <c r="E50" s="71"/>
      <c r="F50" s="64"/>
      <c r="G50" s="71"/>
      <c r="H50" s="71"/>
      <c r="I50" s="63"/>
      <c r="J50" s="63"/>
      <c r="K50" s="63"/>
      <c r="L50" s="63"/>
      <c r="M50" s="63"/>
      <c r="N50" s="63"/>
      <c r="O50" s="63"/>
      <c r="P50" s="63"/>
      <c r="Q50" s="63"/>
      <c r="R50" s="63"/>
      <c r="S50" s="63"/>
      <c r="T50" s="63"/>
    </row>
    <row r="51" spans="1:20">
      <c r="A51" s="63"/>
      <c r="B51" s="63" t="s">
        <v>132</v>
      </c>
      <c r="C51" s="72">
        <f>SUM(C29:C34,C39:C47)</f>
        <v>357</v>
      </c>
      <c r="D51" s="73"/>
      <c r="E51" s="71">
        <f>+C51*D51</f>
        <v>0</v>
      </c>
      <c r="F51" s="72">
        <f>SUM(F29:F34,F39:F47)</f>
        <v>33070</v>
      </c>
      <c r="G51" s="73"/>
      <c r="H51" s="71">
        <f>+F51*G51</f>
        <v>0</v>
      </c>
      <c r="I51" s="63"/>
      <c r="J51" s="73"/>
      <c r="K51" s="63"/>
      <c r="L51" s="63"/>
      <c r="M51" s="63"/>
      <c r="N51" s="63"/>
      <c r="O51" s="63"/>
      <c r="P51" s="63"/>
      <c r="Q51" s="63"/>
      <c r="R51" s="63"/>
      <c r="S51" s="63"/>
      <c r="T51" s="63"/>
    </row>
    <row r="52" spans="1:20">
      <c r="A52" s="63"/>
      <c r="B52" s="63" t="s">
        <v>133</v>
      </c>
      <c r="C52" s="72">
        <f>5%*SUM(C29:C34)</f>
        <v>15.55</v>
      </c>
      <c r="D52" s="73"/>
      <c r="E52" s="71"/>
      <c r="F52" s="72">
        <f>5%*SUM(F29:F34)</f>
        <v>1528</v>
      </c>
      <c r="G52" s="73"/>
      <c r="H52" s="71"/>
      <c r="I52" s="63"/>
      <c r="J52" s="73"/>
      <c r="K52" s="63"/>
      <c r="L52" s="63"/>
      <c r="M52" s="63"/>
      <c r="N52" s="63"/>
      <c r="O52" s="63"/>
      <c r="P52" s="63"/>
      <c r="Q52" s="63"/>
      <c r="R52" s="63"/>
      <c r="S52" s="63"/>
      <c r="T52" s="63"/>
    </row>
    <row r="53" spans="1:20">
      <c r="A53" s="63"/>
      <c r="B53" s="63" t="s">
        <v>58</v>
      </c>
      <c r="C53" s="72"/>
      <c r="D53" s="73"/>
      <c r="E53" s="71">
        <f>+C53*D53</f>
        <v>0</v>
      </c>
      <c r="F53" s="72"/>
      <c r="G53" s="73"/>
      <c r="H53" s="71">
        <f>+F53*G53</f>
        <v>0</v>
      </c>
      <c r="I53" s="63"/>
      <c r="J53" s="73"/>
      <c r="K53" s="63"/>
      <c r="L53" s="63"/>
      <c r="M53" s="63"/>
      <c r="N53" s="63"/>
      <c r="O53" s="63"/>
      <c r="P53" s="63"/>
      <c r="Q53" s="63"/>
      <c r="R53" s="63"/>
      <c r="S53" s="63"/>
      <c r="T53" s="63"/>
    </row>
    <row r="54" spans="1:20">
      <c r="A54" s="63"/>
      <c r="B54" s="28" t="s">
        <v>53</v>
      </c>
      <c r="C54" s="81"/>
      <c r="D54" s="76"/>
      <c r="E54" s="82">
        <f>SUM(E51:E53)</f>
        <v>0</v>
      </c>
      <c r="F54" s="81"/>
      <c r="G54" s="76"/>
      <c r="H54" s="82">
        <f>SUM(H51:H53)</f>
        <v>0</v>
      </c>
      <c r="I54" s="63"/>
      <c r="J54" s="63"/>
      <c r="K54" s="63"/>
      <c r="L54" s="63"/>
      <c r="M54" s="63"/>
      <c r="N54" s="63"/>
      <c r="O54" s="63"/>
      <c r="P54" s="63"/>
      <c r="Q54" s="63"/>
      <c r="R54" s="63"/>
      <c r="S54" s="63"/>
      <c r="T54" s="63"/>
    </row>
    <row r="55" spans="1:20">
      <c r="A55" s="63"/>
      <c r="B55" s="20"/>
      <c r="C55" s="83"/>
      <c r="D55" s="71"/>
      <c r="E55" s="71"/>
      <c r="F55" s="83"/>
      <c r="G55" s="71"/>
      <c r="H55" s="71"/>
      <c r="I55" s="63"/>
      <c r="J55" s="63"/>
      <c r="K55" s="63"/>
      <c r="L55" s="63"/>
      <c r="M55" s="63"/>
      <c r="N55" s="63"/>
      <c r="O55" s="63"/>
      <c r="P55" s="63"/>
      <c r="Q55" s="63"/>
      <c r="R55" s="63"/>
      <c r="S55" s="63"/>
      <c r="T55" s="63"/>
    </row>
    <row r="56" spans="1:20">
      <c r="A56" s="63"/>
      <c r="B56" s="63"/>
      <c r="C56" s="103"/>
      <c r="D56" s="104"/>
      <c r="E56" s="104"/>
      <c r="F56" s="103"/>
      <c r="G56" s="104"/>
      <c r="H56" s="104"/>
      <c r="I56" s="104"/>
      <c r="J56" s="104"/>
      <c r="K56" s="63"/>
      <c r="L56" s="63"/>
      <c r="M56" s="63"/>
      <c r="N56" s="63"/>
      <c r="O56" s="63"/>
      <c r="P56" s="63"/>
      <c r="Q56" s="63"/>
      <c r="R56" s="63"/>
      <c r="S56" s="63"/>
      <c r="T56" s="63"/>
    </row>
    <row r="57" spans="1:20" ht="15">
      <c r="A57" s="63"/>
      <c r="B57" s="36" t="s">
        <v>134</v>
      </c>
      <c r="C57" s="86"/>
      <c r="D57" s="86"/>
      <c r="E57" s="87">
        <f>E14+E24+E35+E48+E54</f>
        <v>0</v>
      </c>
      <c r="F57" s="86"/>
      <c r="G57" s="86"/>
      <c r="H57" s="87">
        <f>H14+H24+H35+H48+H54</f>
        <v>0</v>
      </c>
      <c r="I57" s="63"/>
      <c r="J57" s="63"/>
      <c r="K57" s="63"/>
      <c r="L57" s="63"/>
      <c r="M57" s="63"/>
      <c r="N57" s="63"/>
      <c r="O57" s="63"/>
      <c r="P57" s="63"/>
      <c r="Q57" s="63"/>
      <c r="R57" s="63"/>
      <c r="S57" s="63"/>
      <c r="T57" s="63"/>
    </row>
    <row r="58" spans="1:20">
      <c r="A58" s="63"/>
      <c r="B58" s="20"/>
      <c r="C58" s="83"/>
      <c r="D58" s="71"/>
      <c r="E58" s="71"/>
      <c r="F58" s="83"/>
      <c r="G58" s="71"/>
      <c r="H58" s="71"/>
      <c r="I58" s="63"/>
      <c r="J58" s="63"/>
      <c r="K58" s="63"/>
      <c r="L58" s="63"/>
      <c r="M58" s="63"/>
      <c r="N58" s="63"/>
      <c r="O58" s="63"/>
      <c r="P58" s="63"/>
      <c r="Q58" s="63"/>
      <c r="R58" s="63"/>
      <c r="S58" s="63"/>
      <c r="T58" s="63"/>
    </row>
    <row r="59" spans="1:20">
      <c r="A59" s="63"/>
      <c r="B59" s="20"/>
      <c r="C59" s="83"/>
      <c r="D59" s="71"/>
      <c r="E59" s="71"/>
      <c r="F59" s="83"/>
      <c r="G59" s="71"/>
      <c r="H59" s="71"/>
      <c r="I59" s="63"/>
      <c r="J59" s="63"/>
      <c r="K59" s="63"/>
      <c r="L59" s="63"/>
      <c r="M59" s="63"/>
      <c r="N59" s="63"/>
      <c r="O59" s="63"/>
      <c r="P59" s="63"/>
      <c r="Q59" s="63"/>
      <c r="R59" s="63"/>
      <c r="S59" s="63"/>
      <c r="T59" s="63"/>
    </row>
    <row r="60" spans="1:20">
      <c r="A60" s="63"/>
      <c r="B60" s="68"/>
      <c r="C60" s="69"/>
      <c r="D60" s="70"/>
      <c r="E60" s="70"/>
      <c r="F60" s="69"/>
      <c r="G60" s="70"/>
      <c r="H60" s="70"/>
      <c r="I60" s="70"/>
      <c r="J60" s="70"/>
      <c r="K60" s="63"/>
      <c r="L60" s="63"/>
      <c r="M60" s="63"/>
      <c r="N60" s="63"/>
      <c r="O60" s="63"/>
      <c r="P60" s="63"/>
      <c r="Q60" s="63"/>
      <c r="R60" s="63"/>
      <c r="S60" s="63"/>
      <c r="T60" s="63"/>
    </row>
    <row r="61" spans="1:20" ht="15">
      <c r="A61" s="63"/>
      <c r="B61" s="26" t="s">
        <v>135</v>
      </c>
      <c r="C61" s="63"/>
      <c r="D61" s="71"/>
      <c r="E61" s="71"/>
      <c r="F61" s="63"/>
      <c r="G61" s="71"/>
      <c r="H61" s="71"/>
      <c r="I61" s="63"/>
      <c r="J61" s="71"/>
      <c r="K61" s="63"/>
      <c r="L61" s="63"/>
      <c r="M61" s="63"/>
      <c r="N61" s="63"/>
      <c r="O61" s="63"/>
      <c r="P61" s="63"/>
      <c r="Q61" s="63"/>
      <c r="R61" s="63"/>
      <c r="S61" s="63"/>
      <c r="T61" s="63"/>
    </row>
    <row r="62" spans="1:20" ht="15">
      <c r="A62" s="63"/>
      <c r="B62" s="32" t="s">
        <v>136</v>
      </c>
      <c r="C62" s="64"/>
      <c r="D62" s="71"/>
      <c r="E62" s="71"/>
      <c r="F62" s="64"/>
      <c r="G62" s="71"/>
      <c r="H62" s="71"/>
      <c r="I62" s="63"/>
      <c r="J62" s="63"/>
      <c r="K62" s="33"/>
      <c r="L62" s="63"/>
      <c r="M62" s="63"/>
      <c r="N62" s="63"/>
      <c r="O62" s="63"/>
      <c r="P62" s="63"/>
      <c r="Q62" s="63"/>
      <c r="R62" s="63"/>
      <c r="S62" s="63"/>
      <c r="T62" s="63"/>
    </row>
    <row r="63" spans="1:20" ht="15">
      <c r="A63" s="63"/>
      <c r="B63" s="108" t="s">
        <v>137</v>
      </c>
      <c r="C63" s="93">
        <v>1</v>
      </c>
      <c r="D63" s="73"/>
      <c r="E63" s="71">
        <f>+C63*D63</f>
        <v>0</v>
      </c>
      <c r="F63" s="64"/>
      <c r="G63" s="71"/>
      <c r="H63" s="71"/>
      <c r="I63" s="63"/>
      <c r="J63" s="29"/>
      <c r="K63" s="63"/>
      <c r="L63" s="63"/>
      <c r="M63" s="63"/>
      <c r="N63" s="63"/>
      <c r="O63" s="63"/>
      <c r="P63" s="63"/>
      <c r="Q63" s="63"/>
      <c r="R63" s="63"/>
      <c r="S63" s="63"/>
      <c r="T63" s="63"/>
    </row>
    <row r="64" spans="1:20" ht="15">
      <c r="A64" s="63"/>
      <c r="B64" s="108" t="s">
        <v>138</v>
      </c>
      <c r="C64" s="93">
        <v>1</v>
      </c>
      <c r="D64" s="73"/>
      <c r="E64" s="71">
        <f>+C64*D64</f>
        <v>0</v>
      </c>
      <c r="F64" s="64"/>
      <c r="G64" s="71"/>
      <c r="H64" s="71"/>
      <c r="I64" s="63"/>
      <c r="J64" s="29"/>
      <c r="K64" s="63"/>
      <c r="L64" s="63"/>
      <c r="M64" s="63"/>
      <c r="N64" s="63"/>
      <c r="O64" s="63"/>
      <c r="P64" s="63"/>
      <c r="Q64" s="63"/>
      <c r="R64" s="63"/>
      <c r="S64" s="63"/>
      <c r="T64" s="63"/>
    </row>
    <row r="65" spans="1:20" ht="15">
      <c r="A65" s="63"/>
      <c r="B65" s="108" t="s">
        <v>139</v>
      </c>
      <c r="C65" s="93">
        <v>1</v>
      </c>
      <c r="D65" s="73"/>
      <c r="E65" s="71">
        <f>+C65*D65</f>
        <v>0</v>
      </c>
      <c r="F65" s="64"/>
      <c r="G65" s="71"/>
      <c r="H65" s="71"/>
      <c r="I65" s="63"/>
      <c r="J65" s="29"/>
      <c r="K65" s="63"/>
      <c r="L65" s="63"/>
      <c r="M65" s="63"/>
      <c r="N65" s="63"/>
      <c r="O65" s="63"/>
      <c r="P65" s="63"/>
      <c r="Q65" s="63"/>
      <c r="R65" s="63"/>
      <c r="S65" s="63"/>
      <c r="T65" s="63"/>
    </row>
    <row r="66" spans="1:20" ht="15">
      <c r="A66" s="63"/>
      <c r="B66" s="108" t="s">
        <v>140</v>
      </c>
      <c r="C66" s="93">
        <v>1</v>
      </c>
      <c r="D66" s="73"/>
      <c r="E66" s="71">
        <f>+C66*D66</f>
        <v>0</v>
      </c>
      <c r="F66" s="64"/>
      <c r="G66" s="71"/>
      <c r="H66" s="71"/>
      <c r="I66" s="63"/>
      <c r="J66" s="29"/>
      <c r="K66" s="63"/>
      <c r="L66" s="63"/>
      <c r="M66" s="63"/>
      <c r="N66" s="63"/>
      <c r="O66" s="63"/>
      <c r="P66" s="63"/>
      <c r="Q66" s="63"/>
      <c r="R66" s="63"/>
      <c r="S66" s="63"/>
      <c r="T66" s="63"/>
    </row>
    <row r="67" spans="1:20" ht="15">
      <c r="A67" s="63"/>
      <c r="B67" s="108" t="s">
        <v>141</v>
      </c>
      <c r="C67" s="93">
        <v>1</v>
      </c>
      <c r="D67" s="73"/>
      <c r="E67" s="71"/>
      <c r="F67" s="64"/>
      <c r="G67" s="71"/>
      <c r="H67" s="71"/>
      <c r="I67" s="63"/>
      <c r="J67" s="29"/>
      <c r="K67" s="63"/>
      <c r="L67" s="63"/>
      <c r="M67" s="63"/>
      <c r="N67" s="63"/>
      <c r="O67" s="63"/>
      <c r="P67" s="63"/>
      <c r="Q67" s="63"/>
      <c r="R67" s="63"/>
      <c r="S67" s="63"/>
      <c r="T67" s="63"/>
    </row>
    <row r="68" spans="1:20" ht="28.5">
      <c r="A68" s="63"/>
      <c r="B68" s="108" t="s">
        <v>142</v>
      </c>
      <c r="C68" s="93">
        <v>1</v>
      </c>
      <c r="D68" s="73"/>
      <c r="E68" s="71">
        <f>+C68*D68</f>
        <v>0</v>
      </c>
      <c r="F68" s="64"/>
      <c r="G68" s="71"/>
      <c r="H68" s="71"/>
      <c r="I68" s="63"/>
      <c r="J68" s="29"/>
      <c r="K68" s="63"/>
      <c r="L68" s="63"/>
      <c r="M68" s="63"/>
      <c r="N68" s="63"/>
      <c r="O68" s="63"/>
      <c r="P68" s="63"/>
      <c r="Q68" s="63"/>
      <c r="R68" s="63"/>
      <c r="S68" s="63"/>
      <c r="T68" s="63"/>
    </row>
    <row r="69" spans="1:20" ht="42">
      <c r="A69" s="63"/>
      <c r="B69" s="108" t="s">
        <v>143</v>
      </c>
      <c r="C69" s="93">
        <v>1</v>
      </c>
      <c r="D69" s="73"/>
      <c r="E69" s="71">
        <f>+C69*D69</f>
        <v>0</v>
      </c>
      <c r="F69" s="64"/>
      <c r="G69" s="71"/>
      <c r="H69" s="71"/>
      <c r="I69" s="63"/>
      <c r="J69" s="29"/>
      <c r="K69" s="63"/>
      <c r="L69" s="63"/>
      <c r="M69" s="63"/>
      <c r="N69" s="63"/>
      <c r="O69" s="63"/>
      <c r="P69" s="63"/>
      <c r="Q69" s="63"/>
      <c r="R69" s="63"/>
      <c r="S69" s="63"/>
      <c r="T69" s="63"/>
    </row>
    <row r="70" spans="1:20" ht="15">
      <c r="A70" s="63"/>
      <c r="B70" s="108" t="s">
        <v>144</v>
      </c>
      <c r="C70" s="93">
        <v>1</v>
      </c>
      <c r="D70" s="73"/>
      <c r="E70" s="71">
        <f>+C70*D70</f>
        <v>0</v>
      </c>
      <c r="F70" s="64"/>
      <c r="G70" s="71"/>
      <c r="H70" s="71"/>
      <c r="I70" s="63"/>
      <c r="J70" s="29"/>
      <c r="K70" s="63"/>
      <c r="L70" s="63"/>
      <c r="M70" s="63"/>
      <c r="N70" s="63"/>
      <c r="O70" s="63"/>
      <c r="P70" s="63"/>
      <c r="Q70" s="63"/>
      <c r="R70" s="63"/>
      <c r="S70" s="63"/>
      <c r="T70" s="63"/>
    </row>
    <row r="71" spans="1:20">
      <c r="A71" s="63"/>
      <c r="B71" s="108" t="s">
        <v>145</v>
      </c>
      <c r="C71" s="93">
        <v>1</v>
      </c>
      <c r="D71" s="73"/>
      <c r="E71" s="71">
        <f>C71*D71*-1</f>
        <v>0</v>
      </c>
      <c r="F71" s="64"/>
      <c r="G71" s="71"/>
      <c r="H71" s="71"/>
      <c r="I71" s="63"/>
      <c r="J71" s="29" t="s">
        <v>146</v>
      </c>
      <c r="K71" s="63"/>
      <c r="L71" s="63"/>
      <c r="M71" s="63"/>
      <c r="N71" s="63"/>
      <c r="O71" s="63"/>
      <c r="P71" s="63"/>
      <c r="Q71" s="63"/>
      <c r="R71" s="63"/>
      <c r="S71" s="63"/>
      <c r="T71" s="63"/>
    </row>
    <row r="72" spans="1:20" ht="16.5" customHeight="1">
      <c r="A72" s="63"/>
      <c r="B72" s="63" t="s">
        <v>147</v>
      </c>
      <c r="C72" s="105"/>
      <c r="D72" s="91"/>
      <c r="E72" s="65">
        <f>+C72*D72</f>
        <v>0</v>
      </c>
      <c r="F72" s="64"/>
      <c r="G72" s="71"/>
      <c r="H72" s="71"/>
      <c r="I72" s="63"/>
      <c r="J72" s="91"/>
      <c r="K72" s="63"/>
      <c r="L72" s="63"/>
      <c r="M72" s="63"/>
      <c r="N72" s="63"/>
      <c r="O72" s="63"/>
      <c r="P72" s="63"/>
      <c r="Q72" s="63"/>
      <c r="R72" s="63"/>
      <c r="S72" s="63"/>
      <c r="T72" s="63"/>
    </row>
    <row r="73" spans="1:20">
      <c r="A73" s="63"/>
      <c r="B73" s="63"/>
      <c r="C73" s="64"/>
      <c r="D73" s="65"/>
      <c r="E73" s="65"/>
      <c r="F73" s="64"/>
      <c r="G73" s="71"/>
      <c r="H73" s="71"/>
      <c r="I73" s="63"/>
      <c r="J73" s="63"/>
      <c r="K73" s="63"/>
      <c r="L73" s="63"/>
      <c r="M73" s="63"/>
      <c r="N73" s="63"/>
      <c r="O73" s="63"/>
      <c r="P73" s="63"/>
      <c r="Q73" s="63"/>
      <c r="R73" s="63"/>
      <c r="S73" s="63"/>
      <c r="T73" s="63"/>
    </row>
    <row r="74" spans="1:20">
      <c r="A74" s="63"/>
      <c r="B74" s="20"/>
      <c r="C74" s="106"/>
      <c r="D74" s="71"/>
      <c r="E74" s="107"/>
      <c r="F74" s="106"/>
      <c r="G74" s="71"/>
      <c r="H74" s="107"/>
      <c r="I74" s="63"/>
      <c r="J74" s="63"/>
      <c r="K74" s="63"/>
      <c r="L74" s="63"/>
      <c r="M74" s="63"/>
      <c r="N74" s="63"/>
      <c r="O74" s="63"/>
      <c r="P74" s="63"/>
      <c r="Q74" s="63"/>
      <c r="R74" s="63"/>
      <c r="S74" s="63"/>
      <c r="T74" s="63"/>
    </row>
    <row r="75" spans="1:20">
      <c r="A75" s="63"/>
      <c r="B75" s="68"/>
      <c r="C75" s="97"/>
      <c r="D75" s="70"/>
      <c r="E75" s="70"/>
      <c r="F75" s="97"/>
      <c r="G75" s="70"/>
      <c r="H75" s="70"/>
      <c r="I75" s="70"/>
      <c r="J75" s="70"/>
      <c r="K75" s="63"/>
      <c r="L75" s="63"/>
      <c r="M75" s="63"/>
      <c r="N75" s="63"/>
      <c r="O75" s="63"/>
      <c r="P75" s="63"/>
      <c r="Q75" s="63"/>
      <c r="R75" s="63"/>
      <c r="S75" s="63"/>
      <c r="T75" s="63"/>
    </row>
    <row r="76" spans="1:20" ht="15">
      <c r="A76" s="63"/>
      <c r="B76" s="26" t="s">
        <v>99</v>
      </c>
      <c r="C76" s="63"/>
      <c r="D76" s="63"/>
      <c r="E76" s="63"/>
      <c r="F76" s="63"/>
      <c r="G76" s="63"/>
      <c r="H76" s="63"/>
      <c r="I76" s="63"/>
      <c r="J76" s="63"/>
      <c r="K76" s="63"/>
      <c r="L76" s="63"/>
      <c r="M76" s="63"/>
      <c r="N76" s="63"/>
      <c r="O76" s="63"/>
      <c r="P76" s="63"/>
      <c r="Q76" s="63"/>
      <c r="R76" s="63"/>
      <c r="S76" s="63"/>
      <c r="T76" s="63"/>
    </row>
    <row r="77" spans="1:20">
      <c r="A77" s="63"/>
      <c r="B77" s="63"/>
      <c r="C77" s="63"/>
      <c r="D77" s="63"/>
      <c r="E77" s="63"/>
      <c r="F77" s="63"/>
      <c r="G77" s="63"/>
      <c r="H77" s="63"/>
      <c r="I77" s="63"/>
      <c r="J77" s="63"/>
      <c r="K77" s="63"/>
      <c r="L77" s="63"/>
      <c r="M77" s="63"/>
      <c r="N77" s="63"/>
      <c r="O77" s="63"/>
      <c r="P77" s="63"/>
      <c r="Q77" s="63"/>
      <c r="R77" s="63"/>
      <c r="S77" s="63"/>
      <c r="T77" s="63"/>
    </row>
    <row r="78" spans="1:20">
      <c r="A78" s="63"/>
      <c r="B78" s="63"/>
      <c r="C78" s="63"/>
      <c r="D78" s="63"/>
      <c r="E78" s="63"/>
      <c r="F78" s="63"/>
      <c r="G78" s="63"/>
      <c r="H78" s="63"/>
      <c r="I78" s="63"/>
      <c r="J78" s="63"/>
      <c r="K78" s="63"/>
      <c r="L78" s="63"/>
      <c r="M78" s="63"/>
      <c r="N78" s="63"/>
      <c r="O78" s="63"/>
      <c r="P78" s="63"/>
      <c r="Q78" s="63"/>
      <c r="R78" s="63"/>
      <c r="S78" s="63"/>
      <c r="T78" s="63"/>
    </row>
    <row r="79" spans="1:20">
      <c r="A79" s="63"/>
      <c r="B79" s="63"/>
      <c r="C79" s="63"/>
      <c r="D79" s="63"/>
      <c r="E79" s="63"/>
      <c r="F79" s="63"/>
      <c r="G79" s="63"/>
      <c r="H79" s="63"/>
      <c r="I79" s="63"/>
      <c r="J79" s="63"/>
      <c r="K79" s="63"/>
      <c r="L79" s="63"/>
      <c r="M79" s="63"/>
      <c r="N79" s="63"/>
      <c r="O79" s="63"/>
      <c r="P79" s="63"/>
      <c r="Q79" s="63"/>
      <c r="R79" s="63"/>
      <c r="S79" s="63"/>
      <c r="T79" s="63"/>
    </row>
    <row r="80" spans="1:20">
      <c r="A80" s="63"/>
      <c r="B80" s="63"/>
      <c r="C80" s="63"/>
      <c r="D80" s="63"/>
      <c r="E80" s="63"/>
      <c r="F80" s="63"/>
      <c r="G80" s="63"/>
      <c r="H80" s="63"/>
      <c r="I80" s="63"/>
      <c r="J80" s="63"/>
      <c r="K80" s="63"/>
      <c r="L80" s="63"/>
      <c r="M80" s="63"/>
      <c r="N80" s="63"/>
      <c r="O80" s="63"/>
      <c r="P80" s="63"/>
      <c r="Q80" s="63"/>
      <c r="R80" s="63"/>
      <c r="S80" s="63"/>
      <c r="T80" s="63"/>
    </row>
    <row r="81" spans="1:20">
      <c r="A81" s="63"/>
      <c r="B81" s="63"/>
      <c r="C81" s="63"/>
      <c r="D81" s="63"/>
      <c r="E81" s="63"/>
      <c r="F81" s="63"/>
      <c r="G81" s="63"/>
      <c r="H81" s="63"/>
      <c r="I81" s="63"/>
      <c r="J81" s="63"/>
      <c r="K81" s="63"/>
      <c r="L81" s="63"/>
      <c r="M81" s="63"/>
      <c r="N81" s="63"/>
      <c r="O81" s="63"/>
      <c r="P81" s="63"/>
      <c r="Q81" s="63"/>
      <c r="R81" s="63"/>
      <c r="S81" s="63"/>
      <c r="T81" s="63"/>
    </row>
    <row r="82" spans="1:20">
      <c r="A82" s="63"/>
      <c r="B82" s="63"/>
      <c r="C82" s="63"/>
      <c r="D82" s="63"/>
      <c r="E82" s="63"/>
      <c r="F82" s="63"/>
      <c r="G82" s="63"/>
      <c r="H82" s="63"/>
      <c r="I82" s="63"/>
      <c r="J82" s="63"/>
      <c r="K82" s="63"/>
      <c r="L82" s="63"/>
      <c r="M82" s="63"/>
      <c r="N82" s="63"/>
      <c r="O82" s="63"/>
      <c r="P82" s="63"/>
      <c r="Q82" s="63"/>
      <c r="R82" s="63"/>
      <c r="S82" s="63"/>
      <c r="T82" s="63"/>
    </row>
    <row r="83" spans="1:20">
      <c r="A83" s="63"/>
      <c r="B83" s="63"/>
      <c r="C83" s="63"/>
      <c r="D83" s="63"/>
      <c r="E83" s="63"/>
      <c r="F83" s="63"/>
      <c r="G83" s="63"/>
      <c r="H83" s="63"/>
      <c r="I83" s="63"/>
      <c r="J83" s="63"/>
      <c r="K83" s="63"/>
      <c r="L83" s="63"/>
      <c r="M83" s="63"/>
      <c r="N83" s="63"/>
      <c r="O83" s="63"/>
      <c r="P83" s="63"/>
      <c r="Q83" s="63"/>
      <c r="R83" s="63"/>
      <c r="S83" s="63"/>
      <c r="T83" s="63"/>
    </row>
    <row r="84" spans="1:20">
      <c r="A84" s="63"/>
      <c r="B84" s="63"/>
      <c r="C84" s="63"/>
      <c r="D84" s="63"/>
      <c r="E84" s="63"/>
      <c r="F84" s="63"/>
      <c r="G84" s="63"/>
      <c r="H84" s="63"/>
      <c r="I84" s="63"/>
      <c r="J84" s="63"/>
      <c r="K84" s="63"/>
      <c r="L84" s="63"/>
      <c r="M84" s="63"/>
      <c r="N84" s="63"/>
      <c r="O84" s="63"/>
      <c r="P84" s="63"/>
      <c r="Q84" s="63"/>
      <c r="R84" s="63"/>
      <c r="S84" s="63"/>
      <c r="T84" s="63"/>
    </row>
    <row r="85" spans="1:20">
      <c r="A85" s="63"/>
      <c r="B85" s="63"/>
      <c r="C85" s="63"/>
      <c r="D85" s="63"/>
      <c r="E85" s="63"/>
      <c r="F85" s="63"/>
      <c r="G85" s="63"/>
      <c r="H85" s="63"/>
      <c r="I85" s="63"/>
      <c r="J85" s="63"/>
      <c r="K85" s="63"/>
      <c r="L85" s="63"/>
      <c r="M85" s="63"/>
      <c r="N85" s="63"/>
      <c r="O85" s="63"/>
      <c r="P85" s="63"/>
      <c r="Q85" s="63"/>
      <c r="R85" s="63"/>
      <c r="S85" s="63"/>
      <c r="T85" s="63"/>
    </row>
    <row r="86" spans="1:20">
      <c r="A86" s="63"/>
      <c r="B86" s="63"/>
      <c r="C86" s="63"/>
      <c r="D86" s="63"/>
      <c r="E86" s="63"/>
      <c r="F86" s="63"/>
      <c r="G86" s="63"/>
      <c r="H86" s="63"/>
      <c r="I86" s="63"/>
      <c r="J86" s="63"/>
      <c r="K86" s="63"/>
      <c r="L86" s="63"/>
      <c r="M86" s="63"/>
      <c r="N86" s="63"/>
      <c r="O86" s="63"/>
      <c r="P86" s="63"/>
      <c r="Q86" s="63"/>
      <c r="R86" s="63"/>
      <c r="S86" s="63"/>
      <c r="T86" s="63"/>
    </row>
  </sheetData>
  <mergeCells count="3">
    <mergeCell ref="B1:J1"/>
    <mergeCell ref="B2:J2"/>
    <mergeCell ref="B3:J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07129-3D8E-480B-A9EE-7B82147CEE9E}">
  <sheetPr>
    <tabColor theme="9"/>
  </sheetPr>
  <dimension ref="B1:S62"/>
  <sheetViews>
    <sheetView topLeftCell="B1" zoomScale="90" zoomScaleNormal="90" workbookViewId="0">
      <pane ySplit="5" topLeftCell="B6" activePane="bottomLeft" state="frozen"/>
      <selection pane="bottomLeft" activeCell="I13" sqref="I13:Q31"/>
      <selection activeCell="B24" sqref="B24"/>
    </sheetView>
  </sheetViews>
  <sheetFormatPr defaultColWidth="8.7109375" defaultRowHeight="14.25" customHeight="1"/>
  <cols>
    <col min="1" max="1" width="8.7109375" style="19"/>
    <col min="2" max="2" width="53" style="19" bestFit="1" customWidth="1"/>
    <col min="3" max="3" width="11.28515625" style="22" bestFit="1" customWidth="1"/>
    <col min="4" max="4" width="12.7109375" style="19" customWidth="1"/>
    <col min="5" max="5" width="14" style="19" customWidth="1"/>
    <col min="6" max="6" width="11.28515625" style="22" bestFit="1" customWidth="1"/>
    <col min="7" max="7" width="12.7109375" style="19" customWidth="1"/>
    <col min="8" max="8" width="14" style="19" customWidth="1"/>
    <col min="9" max="9" width="11.28515625" style="22" bestFit="1" customWidth="1"/>
    <col min="10" max="10" width="12.7109375" style="19" customWidth="1"/>
    <col min="11" max="11" width="14" style="19" customWidth="1"/>
    <col min="12" max="12" width="11.28515625" style="22" bestFit="1" customWidth="1"/>
    <col min="13" max="13" width="12.7109375" style="19" customWidth="1"/>
    <col min="14" max="14" width="14" style="19" customWidth="1"/>
    <col min="15" max="15" width="11.28515625" style="22" bestFit="1" customWidth="1"/>
    <col min="16" max="16" width="12.7109375" style="19" customWidth="1"/>
    <col min="17" max="17" width="14" style="19" customWidth="1"/>
    <col min="18" max="18" width="3" style="19" customWidth="1"/>
    <col min="19" max="19" width="59" style="19" customWidth="1"/>
    <col min="20" max="16384" width="8.7109375" style="19"/>
  </cols>
  <sheetData>
    <row r="1" spans="2:19" ht="15">
      <c r="B1" s="119" t="str">
        <f>Instructions!G2</f>
        <v>City of Hickory</v>
      </c>
      <c r="C1" s="120"/>
      <c r="D1" s="120"/>
      <c r="E1" s="120"/>
      <c r="F1" s="120"/>
      <c r="G1" s="120"/>
      <c r="H1" s="120"/>
      <c r="I1" s="120"/>
      <c r="J1" s="120"/>
      <c r="K1" s="120"/>
      <c r="L1" s="120"/>
      <c r="M1" s="120"/>
      <c r="N1" s="120"/>
      <c r="O1" s="120"/>
      <c r="P1" s="120"/>
      <c r="Q1" s="120"/>
      <c r="R1" s="120"/>
      <c r="S1" s="121"/>
    </row>
    <row r="2" spans="2:19" ht="15">
      <c r="B2" s="122" t="s">
        <v>11</v>
      </c>
      <c r="C2" s="123"/>
      <c r="D2" s="123"/>
      <c r="E2" s="123"/>
      <c r="F2" s="123"/>
      <c r="G2" s="123"/>
      <c r="H2" s="123"/>
      <c r="I2" s="123"/>
      <c r="J2" s="123"/>
      <c r="K2" s="123"/>
      <c r="L2" s="123"/>
      <c r="M2" s="123"/>
      <c r="N2" s="123"/>
      <c r="O2" s="123"/>
      <c r="P2" s="123"/>
      <c r="Q2" s="123"/>
      <c r="R2" s="123"/>
      <c r="S2" s="124"/>
    </row>
    <row r="3" spans="2:19" ht="21.75" customHeight="1">
      <c r="B3" s="125"/>
      <c r="C3" s="126"/>
      <c r="D3" s="126"/>
      <c r="E3" s="126"/>
      <c r="F3" s="126"/>
      <c r="G3" s="126"/>
      <c r="H3" s="126"/>
      <c r="I3" s="126"/>
      <c r="J3" s="126"/>
      <c r="K3" s="126"/>
      <c r="L3" s="126"/>
      <c r="M3" s="126"/>
      <c r="N3" s="126"/>
      <c r="O3" s="126"/>
      <c r="P3" s="126"/>
      <c r="Q3" s="126"/>
      <c r="R3" s="126"/>
      <c r="S3" s="127"/>
    </row>
    <row r="4" spans="2:19">
      <c r="B4" s="63"/>
      <c r="C4" s="64"/>
      <c r="D4" s="65"/>
      <c r="E4" s="65"/>
      <c r="F4" s="64"/>
      <c r="G4" s="65"/>
      <c r="H4" s="65"/>
      <c r="I4" s="64"/>
      <c r="J4" s="65"/>
      <c r="K4" s="65"/>
      <c r="L4" s="64"/>
      <c r="M4" s="65"/>
      <c r="N4" s="65"/>
      <c r="O4" s="64"/>
      <c r="P4" s="65"/>
      <c r="Q4" s="65"/>
      <c r="R4" s="63"/>
      <c r="S4" s="63"/>
    </row>
    <row r="5" spans="2:19" ht="42">
      <c r="B5" s="23" t="s">
        <v>13</v>
      </c>
      <c r="C5" s="24" t="s">
        <v>14</v>
      </c>
      <c r="D5" s="24" t="s">
        <v>15</v>
      </c>
      <c r="E5" s="25" t="s">
        <v>16</v>
      </c>
      <c r="F5" s="24" t="s">
        <v>17</v>
      </c>
      <c r="G5" s="24" t="s">
        <v>18</v>
      </c>
      <c r="H5" s="25" t="s">
        <v>19</v>
      </c>
      <c r="I5" s="24" t="s">
        <v>20</v>
      </c>
      <c r="J5" s="24" t="s">
        <v>21</v>
      </c>
      <c r="K5" s="25" t="s">
        <v>22</v>
      </c>
      <c r="L5" s="24" t="s">
        <v>23</v>
      </c>
      <c r="M5" s="24" t="s">
        <v>24</v>
      </c>
      <c r="N5" s="25" t="s">
        <v>25</v>
      </c>
      <c r="O5" s="24" t="s">
        <v>26</v>
      </c>
      <c r="P5" s="24" t="s">
        <v>27</v>
      </c>
      <c r="Q5" s="25" t="s">
        <v>28</v>
      </c>
      <c r="R5" s="63"/>
      <c r="S5" s="39" t="s">
        <v>44</v>
      </c>
    </row>
    <row r="6" spans="2:19">
      <c r="B6" s="68"/>
      <c r="C6" s="69"/>
      <c r="D6" s="70"/>
      <c r="E6" s="70"/>
      <c r="F6" s="69"/>
      <c r="G6" s="70"/>
      <c r="H6" s="70"/>
      <c r="I6" s="69"/>
      <c r="J6" s="70"/>
      <c r="K6" s="70"/>
      <c r="L6" s="69"/>
      <c r="M6" s="70"/>
      <c r="N6" s="70"/>
      <c r="O6" s="69"/>
      <c r="P6" s="70"/>
      <c r="Q6" s="70"/>
      <c r="R6" s="70"/>
      <c r="S6" s="70"/>
    </row>
    <row r="7" spans="2:19" ht="15">
      <c r="B7" s="26" t="s">
        <v>148</v>
      </c>
      <c r="C7" s="84"/>
      <c r="D7" s="71"/>
      <c r="E7" s="71"/>
      <c r="F7" s="84"/>
      <c r="G7" s="71"/>
      <c r="H7" s="71"/>
      <c r="I7" s="84"/>
      <c r="J7" s="71"/>
      <c r="K7" s="71"/>
      <c r="L7" s="84"/>
      <c r="M7" s="71"/>
      <c r="N7" s="71"/>
      <c r="O7" s="84"/>
      <c r="P7" s="71"/>
      <c r="Q7" s="71"/>
      <c r="R7" s="63"/>
      <c r="S7" s="63"/>
    </row>
    <row r="8" spans="2:19">
      <c r="B8" s="63" t="s">
        <v>64</v>
      </c>
      <c r="C8" s="72"/>
      <c r="D8" s="73"/>
      <c r="E8" s="71">
        <f>+C8*D8</f>
        <v>0</v>
      </c>
      <c r="F8" s="84"/>
      <c r="G8" s="84"/>
      <c r="H8" s="84"/>
      <c r="I8" s="84"/>
      <c r="J8" s="84"/>
      <c r="K8" s="84"/>
      <c r="L8" s="84"/>
      <c r="M8" s="84"/>
      <c r="N8" s="84"/>
      <c r="O8" s="84"/>
      <c r="P8" s="84"/>
      <c r="Q8" s="84"/>
      <c r="R8" s="63"/>
      <c r="S8" s="27"/>
    </row>
    <row r="9" spans="2:19">
      <c r="B9" s="63" t="s">
        <v>56</v>
      </c>
      <c r="C9" s="72"/>
      <c r="D9" s="73"/>
      <c r="E9" s="71">
        <f>+C9*D9</f>
        <v>0</v>
      </c>
      <c r="F9" s="84"/>
      <c r="G9" s="84"/>
      <c r="H9" s="84"/>
      <c r="I9" s="84"/>
      <c r="J9" s="84"/>
      <c r="K9" s="84"/>
      <c r="L9" s="84"/>
      <c r="M9" s="84"/>
      <c r="N9" s="84"/>
      <c r="O9" s="84"/>
      <c r="P9" s="84"/>
      <c r="Q9" s="84"/>
      <c r="R9" s="63"/>
      <c r="S9" s="27"/>
    </row>
    <row r="10" spans="2:19">
      <c r="B10" s="63" t="s">
        <v>58</v>
      </c>
      <c r="C10" s="72"/>
      <c r="D10" s="73"/>
      <c r="E10" s="71">
        <f>+C10*D10</f>
        <v>0</v>
      </c>
      <c r="F10" s="84"/>
      <c r="G10" s="84"/>
      <c r="H10" s="84"/>
      <c r="I10" s="84"/>
      <c r="J10" s="84"/>
      <c r="K10" s="84"/>
      <c r="L10" s="84"/>
      <c r="M10" s="84"/>
      <c r="N10" s="84"/>
      <c r="O10" s="84"/>
      <c r="P10" s="84"/>
      <c r="Q10" s="84"/>
      <c r="R10" s="63"/>
      <c r="S10" s="73"/>
    </row>
    <row r="11" spans="2:19">
      <c r="B11" s="28" t="s">
        <v>53</v>
      </c>
      <c r="C11" s="78"/>
      <c r="D11" s="76"/>
      <c r="E11" s="76">
        <f>SUM(E8:E10)</f>
        <v>0</v>
      </c>
      <c r="F11" s="84"/>
      <c r="G11" s="84"/>
      <c r="H11" s="84"/>
      <c r="I11" s="84"/>
      <c r="J11" s="84"/>
      <c r="K11" s="84"/>
      <c r="L11" s="84"/>
      <c r="M11" s="84"/>
      <c r="N11" s="84"/>
      <c r="O11" s="84"/>
      <c r="P11" s="84"/>
      <c r="Q11" s="84"/>
      <c r="R11" s="63"/>
      <c r="S11" s="63"/>
    </row>
    <row r="12" spans="2:19">
      <c r="B12" s="20"/>
      <c r="C12" s="83"/>
      <c r="D12" s="71"/>
      <c r="E12" s="71"/>
      <c r="F12" s="83"/>
      <c r="G12" s="71"/>
      <c r="H12" s="71"/>
      <c r="I12" s="83"/>
      <c r="J12" s="71"/>
      <c r="K12" s="71"/>
      <c r="L12" s="83"/>
      <c r="M12" s="71"/>
      <c r="N12" s="71"/>
      <c r="O12" s="83"/>
      <c r="P12" s="71"/>
      <c r="Q12" s="71"/>
      <c r="R12" s="63"/>
      <c r="S12" s="63"/>
    </row>
    <row r="13" spans="2:19">
      <c r="B13" s="20"/>
      <c r="C13" s="83"/>
      <c r="D13" s="71"/>
      <c r="E13" s="71"/>
      <c r="F13" s="83"/>
      <c r="G13" s="71"/>
      <c r="H13" s="71"/>
      <c r="I13" s="83"/>
      <c r="J13" s="71"/>
      <c r="K13" s="71"/>
      <c r="L13" s="83"/>
      <c r="M13" s="71"/>
      <c r="N13" s="71"/>
      <c r="O13" s="83"/>
      <c r="P13" s="71"/>
      <c r="Q13" s="71"/>
      <c r="R13" s="63"/>
      <c r="S13" s="63"/>
    </row>
    <row r="14" spans="2:19" ht="15">
      <c r="B14" s="26" t="s">
        <v>65</v>
      </c>
      <c r="C14" s="64"/>
      <c r="D14" s="71"/>
      <c r="E14" s="71"/>
      <c r="F14" s="64"/>
      <c r="G14" s="71"/>
      <c r="H14" s="71"/>
      <c r="I14" s="64"/>
      <c r="J14" s="71"/>
      <c r="K14" s="71"/>
      <c r="L14" s="64"/>
      <c r="M14" s="71"/>
      <c r="N14" s="71"/>
      <c r="O14" s="64"/>
      <c r="P14" s="71"/>
      <c r="Q14" s="71"/>
      <c r="R14" s="63"/>
      <c r="S14" s="63"/>
    </row>
    <row r="15" spans="2:19" ht="15">
      <c r="B15" s="63" t="s">
        <v>66</v>
      </c>
      <c r="C15" s="72"/>
      <c r="D15" s="73"/>
      <c r="E15" s="71">
        <f>+C15*D15</f>
        <v>0</v>
      </c>
      <c r="F15" s="72"/>
      <c r="G15" s="73"/>
      <c r="H15" s="71">
        <f>+F15*G15</f>
        <v>0</v>
      </c>
      <c r="I15" s="83"/>
      <c r="J15" s="71"/>
      <c r="K15" s="71"/>
      <c r="L15" s="83"/>
      <c r="M15" s="71"/>
      <c r="N15" s="71"/>
      <c r="O15" s="83"/>
      <c r="P15" s="71"/>
      <c r="Q15" s="71"/>
      <c r="R15" s="63"/>
      <c r="S15" s="29"/>
    </row>
    <row r="16" spans="2:19" ht="15">
      <c r="B16" s="63" t="s">
        <v>68</v>
      </c>
      <c r="C16" s="72"/>
      <c r="D16" s="73"/>
      <c r="E16" s="71">
        <f>+C16*D16</f>
        <v>0</v>
      </c>
      <c r="F16" s="72"/>
      <c r="G16" s="73"/>
      <c r="H16" s="71">
        <f>+F16*G16</f>
        <v>0</v>
      </c>
      <c r="I16" s="64"/>
      <c r="J16" s="71"/>
      <c r="K16" s="71"/>
      <c r="L16" s="64"/>
      <c r="M16" s="71"/>
      <c r="N16" s="71"/>
      <c r="O16" s="64"/>
      <c r="P16" s="71"/>
      <c r="Q16" s="71"/>
      <c r="R16" s="63"/>
      <c r="S16" s="29"/>
    </row>
    <row r="17" spans="2:19">
      <c r="B17" s="63" t="s">
        <v>70</v>
      </c>
      <c r="C17" s="72"/>
      <c r="D17" s="73"/>
      <c r="E17" s="71">
        <f>+C17*D17</f>
        <v>0</v>
      </c>
      <c r="F17" s="72"/>
      <c r="G17" s="73"/>
      <c r="H17" s="71">
        <f>+F17*G17</f>
        <v>0</v>
      </c>
      <c r="I17" s="83"/>
      <c r="J17" s="71"/>
      <c r="K17" s="71"/>
      <c r="L17" s="83"/>
      <c r="M17" s="71"/>
      <c r="N17" s="71"/>
      <c r="O17" s="83"/>
      <c r="P17" s="71"/>
      <c r="Q17" s="71"/>
      <c r="R17" s="63"/>
      <c r="S17" s="30"/>
    </row>
    <row r="18" spans="2:19" ht="15">
      <c r="B18" s="63" t="s">
        <v>71</v>
      </c>
      <c r="C18" s="72"/>
      <c r="D18" s="73"/>
      <c r="E18" s="71">
        <f>+C18*D18</f>
        <v>0</v>
      </c>
      <c r="F18" s="72"/>
      <c r="G18" s="73"/>
      <c r="H18" s="71">
        <f>+F18*G18</f>
        <v>0</v>
      </c>
      <c r="I18" s="64"/>
      <c r="J18" s="71"/>
      <c r="K18" s="71"/>
      <c r="L18" s="64"/>
      <c r="M18" s="71"/>
      <c r="N18" s="71"/>
      <c r="O18" s="64"/>
      <c r="P18" s="71"/>
      <c r="Q18" s="71"/>
      <c r="R18" s="63"/>
      <c r="S18" s="29"/>
    </row>
    <row r="19" spans="2:19" ht="15">
      <c r="B19" s="63" t="s">
        <v>72</v>
      </c>
      <c r="C19" s="72"/>
      <c r="D19" s="73"/>
      <c r="E19" s="71">
        <f>+C19*D19</f>
        <v>0</v>
      </c>
      <c r="F19" s="72"/>
      <c r="G19" s="73"/>
      <c r="H19" s="71">
        <f>+F19*G19</f>
        <v>0</v>
      </c>
      <c r="I19" s="83"/>
      <c r="J19" s="71"/>
      <c r="K19" s="71"/>
      <c r="L19" s="83"/>
      <c r="M19" s="71"/>
      <c r="N19" s="71"/>
      <c r="O19" s="83"/>
      <c r="P19" s="71"/>
      <c r="Q19" s="71"/>
      <c r="R19" s="63"/>
      <c r="S19" s="29"/>
    </row>
    <row r="20" spans="2:19">
      <c r="B20" s="28" t="s">
        <v>53</v>
      </c>
      <c r="C20" s="81"/>
      <c r="D20" s="76"/>
      <c r="E20" s="82">
        <f>SUM(E15:E19)</f>
        <v>0</v>
      </c>
      <c r="F20" s="81"/>
      <c r="G20" s="76"/>
      <c r="H20" s="82">
        <f>SUM(H15:H19)</f>
        <v>0</v>
      </c>
      <c r="I20" s="64"/>
      <c r="J20" s="71"/>
      <c r="K20" s="71"/>
      <c r="L20" s="64"/>
      <c r="M20" s="71"/>
      <c r="N20" s="71"/>
      <c r="O20" s="64"/>
      <c r="P20" s="71"/>
      <c r="Q20" s="71"/>
      <c r="R20" s="63"/>
      <c r="S20" s="63"/>
    </row>
    <row r="21" spans="2:19">
      <c r="B21" s="20"/>
      <c r="C21" s="83"/>
      <c r="D21" s="71"/>
      <c r="E21" s="71"/>
      <c r="F21" s="83"/>
      <c r="G21" s="71"/>
      <c r="H21" s="71"/>
      <c r="I21" s="83"/>
      <c r="J21" s="71"/>
      <c r="K21" s="71"/>
      <c r="L21" s="83"/>
      <c r="M21" s="71"/>
      <c r="N21" s="71"/>
      <c r="O21" s="83"/>
      <c r="P21" s="71"/>
      <c r="Q21" s="71"/>
      <c r="R21" s="63"/>
      <c r="S21" s="63"/>
    </row>
    <row r="22" spans="2:19">
      <c r="B22" s="20"/>
      <c r="C22" s="83"/>
      <c r="D22" s="71"/>
      <c r="E22" s="71"/>
      <c r="F22" s="83"/>
      <c r="G22" s="71"/>
      <c r="H22" s="71"/>
      <c r="I22" s="64"/>
      <c r="J22" s="71"/>
      <c r="K22" s="71"/>
      <c r="L22" s="64"/>
      <c r="M22" s="71"/>
      <c r="N22" s="71"/>
      <c r="O22" s="64"/>
      <c r="P22" s="71"/>
      <c r="Q22" s="71"/>
      <c r="R22" s="63"/>
      <c r="S22" s="63"/>
    </row>
    <row r="23" spans="2:19" ht="15">
      <c r="B23" s="26" t="s">
        <v>149</v>
      </c>
      <c r="C23" s="64"/>
      <c r="D23" s="71"/>
      <c r="E23" s="71"/>
      <c r="F23" s="64"/>
      <c r="G23" s="71"/>
      <c r="H23" s="71"/>
      <c r="I23" s="83"/>
      <c r="J23" s="71"/>
      <c r="K23" s="71"/>
      <c r="L23" s="83"/>
      <c r="M23" s="71"/>
      <c r="N23" s="71"/>
      <c r="O23" s="83"/>
      <c r="P23" s="71"/>
      <c r="Q23" s="71"/>
      <c r="R23" s="63"/>
      <c r="S23" s="63"/>
    </row>
    <row r="24" spans="2:19">
      <c r="B24" s="63" t="s">
        <v>62</v>
      </c>
      <c r="C24" s="72"/>
      <c r="D24" s="73"/>
      <c r="E24" s="71">
        <f>+C24*D24</f>
        <v>0</v>
      </c>
      <c r="F24" s="72"/>
      <c r="G24" s="73"/>
      <c r="H24" s="71">
        <f>+F24*G24</f>
        <v>0</v>
      </c>
      <c r="I24" s="64"/>
      <c r="J24" s="71"/>
      <c r="K24" s="71"/>
      <c r="L24" s="64"/>
      <c r="M24" s="71"/>
      <c r="N24" s="71"/>
      <c r="O24" s="64"/>
      <c r="P24" s="71"/>
      <c r="Q24" s="71"/>
      <c r="R24" s="63"/>
      <c r="S24" s="73"/>
    </row>
    <row r="25" spans="2:19">
      <c r="B25" s="63" t="s">
        <v>56</v>
      </c>
      <c r="C25" s="72"/>
      <c r="D25" s="73"/>
      <c r="E25" s="71">
        <f>+C25*D25</f>
        <v>0</v>
      </c>
      <c r="F25" s="72"/>
      <c r="G25" s="73"/>
      <c r="H25" s="71">
        <f>+F25*G25</f>
        <v>0</v>
      </c>
      <c r="I25" s="83"/>
      <c r="J25" s="71"/>
      <c r="K25" s="71"/>
      <c r="L25" s="83"/>
      <c r="M25" s="71"/>
      <c r="N25" s="71"/>
      <c r="O25" s="83"/>
      <c r="P25" s="71"/>
      <c r="Q25" s="71"/>
      <c r="R25" s="63"/>
      <c r="S25" s="73"/>
    </row>
    <row r="26" spans="2:19">
      <c r="B26" s="28" t="s">
        <v>53</v>
      </c>
      <c r="C26" s="81"/>
      <c r="D26" s="76"/>
      <c r="E26" s="82">
        <f>SUM(E24:E25)</f>
        <v>0</v>
      </c>
      <c r="F26" s="81"/>
      <c r="G26" s="76"/>
      <c r="H26" s="82">
        <f>SUM(H24:H25)</f>
        <v>0</v>
      </c>
      <c r="I26" s="64"/>
      <c r="J26" s="71"/>
      <c r="K26" s="71"/>
      <c r="L26" s="64"/>
      <c r="M26" s="71"/>
      <c r="N26" s="71"/>
      <c r="O26" s="64"/>
      <c r="P26" s="71"/>
      <c r="Q26" s="71"/>
      <c r="R26" s="63"/>
      <c r="S26" s="63"/>
    </row>
    <row r="27" spans="2:19">
      <c r="B27" s="20"/>
      <c r="C27" s="83"/>
      <c r="D27" s="71"/>
      <c r="E27" s="71"/>
      <c r="F27" s="83"/>
      <c r="G27" s="71"/>
      <c r="H27" s="71"/>
      <c r="I27" s="83"/>
      <c r="J27" s="71"/>
      <c r="K27" s="71"/>
      <c r="L27" s="83"/>
      <c r="M27" s="71"/>
      <c r="N27" s="71"/>
      <c r="O27" s="83"/>
      <c r="P27" s="71"/>
      <c r="Q27" s="71"/>
      <c r="R27" s="63"/>
      <c r="S27" s="63"/>
    </row>
    <row r="28" spans="2:19">
      <c r="B28" s="63"/>
      <c r="C28" s="64"/>
      <c r="D28" s="104"/>
      <c r="E28" s="104"/>
      <c r="F28" s="64"/>
      <c r="G28" s="104"/>
      <c r="H28" s="104"/>
      <c r="I28" s="64"/>
      <c r="J28" s="71"/>
      <c r="K28" s="71"/>
      <c r="L28" s="64"/>
      <c r="M28" s="71"/>
      <c r="N28" s="71"/>
      <c r="O28" s="64"/>
      <c r="P28" s="71"/>
      <c r="Q28" s="71"/>
      <c r="R28" s="104"/>
      <c r="S28" s="104"/>
    </row>
    <row r="29" spans="2:19" ht="15">
      <c r="B29" s="36" t="s">
        <v>150</v>
      </c>
      <c r="C29" s="85"/>
      <c r="D29" s="86"/>
      <c r="E29" s="87">
        <f>E11+E20+E26</f>
        <v>0</v>
      </c>
      <c r="F29" s="85"/>
      <c r="G29" s="86"/>
      <c r="H29" s="87">
        <f>H11+H20+H26</f>
        <v>0</v>
      </c>
      <c r="I29" s="83"/>
      <c r="J29" s="71"/>
      <c r="K29" s="71"/>
      <c r="L29" s="83"/>
      <c r="M29" s="71"/>
      <c r="N29" s="71"/>
      <c r="O29" s="83"/>
      <c r="P29" s="71"/>
      <c r="Q29" s="71"/>
      <c r="R29" s="63"/>
      <c r="S29" s="63"/>
    </row>
    <row r="30" spans="2:19">
      <c r="B30" s="20"/>
      <c r="C30" s="83"/>
      <c r="D30" s="71"/>
      <c r="E30" s="71"/>
      <c r="F30" s="83"/>
      <c r="G30" s="71"/>
      <c r="H30" s="71"/>
      <c r="I30" s="64"/>
      <c r="J30" s="71"/>
      <c r="K30" s="71"/>
      <c r="L30" s="64"/>
      <c r="M30" s="71"/>
      <c r="N30" s="71"/>
      <c r="O30" s="64"/>
      <c r="P30" s="71"/>
      <c r="Q30" s="71"/>
      <c r="R30" s="63"/>
      <c r="S30" s="63"/>
    </row>
    <row r="31" spans="2:19">
      <c r="B31" s="20"/>
      <c r="C31" s="83"/>
      <c r="D31" s="71"/>
      <c r="E31" s="71"/>
      <c r="F31" s="83"/>
      <c r="G31" s="71"/>
      <c r="H31" s="71"/>
      <c r="I31" s="83"/>
      <c r="J31" s="71"/>
      <c r="K31" s="71"/>
      <c r="L31" s="83"/>
      <c r="M31" s="71"/>
      <c r="N31" s="71"/>
      <c r="O31" s="83"/>
      <c r="P31" s="71"/>
      <c r="Q31" s="71"/>
      <c r="R31" s="63"/>
      <c r="S31" s="63"/>
    </row>
    <row r="32" spans="2:19">
      <c r="B32" s="68"/>
      <c r="C32" s="69"/>
      <c r="D32" s="70"/>
      <c r="E32" s="70"/>
      <c r="F32" s="69"/>
      <c r="G32" s="70"/>
      <c r="H32" s="70"/>
      <c r="I32" s="69"/>
      <c r="J32" s="70"/>
      <c r="K32" s="70"/>
      <c r="L32" s="69"/>
      <c r="M32" s="70"/>
      <c r="N32" s="70"/>
      <c r="O32" s="69"/>
      <c r="P32" s="70"/>
      <c r="Q32" s="70"/>
      <c r="R32" s="70"/>
      <c r="S32" s="70"/>
    </row>
    <row r="33" spans="2:19" ht="15">
      <c r="B33" s="26" t="s">
        <v>151</v>
      </c>
      <c r="C33" s="64"/>
      <c r="D33" s="64"/>
      <c r="E33" s="64"/>
      <c r="F33" s="64"/>
      <c r="G33" s="64"/>
      <c r="H33" s="64"/>
      <c r="I33" s="64"/>
      <c r="J33" s="64"/>
      <c r="K33" s="64"/>
      <c r="L33" s="64"/>
      <c r="M33" s="64"/>
      <c r="N33" s="64"/>
      <c r="O33" s="64"/>
      <c r="P33" s="64"/>
      <c r="Q33" s="64"/>
      <c r="R33" s="64"/>
      <c r="S33" s="64"/>
    </row>
    <row r="34" spans="2:19" ht="15">
      <c r="B34" s="63" t="s">
        <v>82</v>
      </c>
      <c r="C34" s="72"/>
      <c r="D34" s="73"/>
      <c r="E34" s="71">
        <f>+C34*D34</f>
        <v>0</v>
      </c>
      <c r="F34" s="72"/>
      <c r="G34" s="73"/>
      <c r="H34" s="71">
        <f>+F34*G34</f>
        <v>0</v>
      </c>
      <c r="I34" s="72"/>
      <c r="J34" s="73"/>
      <c r="K34" s="71">
        <f>+I34*J34</f>
        <v>0</v>
      </c>
      <c r="L34" s="72"/>
      <c r="M34" s="73"/>
      <c r="N34" s="71">
        <f>+L34*M34</f>
        <v>0</v>
      </c>
      <c r="O34" s="72"/>
      <c r="P34" s="73"/>
      <c r="Q34" s="71">
        <f>+O34*P34</f>
        <v>0</v>
      </c>
      <c r="R34" s="63"/>
      <c r="S34" s="29"/>
    </row>
    <row r="35" spans="2:19" ht="15">
      <c r="B35" s="63" t="s">
        <v>83</v>
      </c>
      <c r="C35" s="72"/>
      <c r="D35" s="73"/>
      <c r="E35" s="71">
        <f>+C35*D35</f>
        <v>0</v>
      </c>
      <c r="F35" s="72"/>
      <c r="G35" s="73"/>
      <c r="H35" s="71">
        <f>+F35*G35</f>
        <v>0</v>
      </c>
      <c r="I35" s="72"/>
      <c r="J35" s="73"/>
      <c r="K35" s="71">
        <f>+I35*J35</f>
        <v>0</v>
      </c>
      <c r="L35" s="72"/>
      <c r="M35" s="73"/>
      <c r="N35" s="71">
        <f>+L35*M35</f>
        <v>0</v>
      </c>
      <c r="O35" s="72"/>
      <c r="P35" s="73"/>
      <c r="Q35" s="71">
        <f>+O35*P35</f>
        <v>0</v>
      </c>
      <c r="R35" s="63"/>
      <c r="S35" s="29"/>
    </row>
    <row r="36" spans="2:19" ht="15">
      <c r="B36" s="63" t="s">
        <v>84</v>
      </c>
      <c r="C36" s="72"/>
      <c r="D36" s="73"/>
      <c r="E36" s="71">
        <f>+C36*D36</f>
        <v>0</v>
      </c>
      <c r="F36" s="72"/>
      <c r="G36" s="73"/>
      <c r="H36" s="71">
        <f>+F36*G36</f>
        <v>0</v>
      </c>
      <c r="I36" s="72"/>
      <c r="J36" s="73"/>
      <c r="K36" s="71">
        <f>+I36*J36</f>
        <v>0</v>
      </c>
      <c r="L36" s="72"/>
      <c r="M36" s="73"/>
      <c r="N36" s="71">
        <f>+L36*M36</f>
        <v>0</v>
      </c>
      <c r="O36" s="72"/>
      <c r="P36" s="73"/>
      <c r="Q36" s="71">
        <f>+O36*P36</f>
        <v>0</v>
      </c>
      <c r="R36" s="63"/>
      <c r="S36" s="29"/>
    </row>
    <row r="37" spans="2:19">
      <c r="B37" s="28" t="s">
        <v>53</v>
      </c>
      <c r="C37" s="78"/>
      <c r="D37" s="76"/>
      <c r="E37" s="76">
        <f>SUM(E34:E36)</f>
        <v>0</v>
      </c>
      <c r="F37" s="78"/>
      <c r="G37" s="76"/>
      <c r="H37" s="76">
        <f>SUM(H34:H36)</f>
        <v>0</v>
      </c>
      <c r="I37" s="78"/>
      <c r="J37" s="76"/>
      <c r="K37" s="76">
        <f>SUM(K34:K36)</f>
        <v>0</v>
      </c>
      <c r="L37" s="78"/>
      <c r="M37" s="76"/>
      <c r="N37" s="76">
        <f>SUM(N34:N36)</f>
        <v>0</v>
      </c>
      <c r="O37" s="78"/>
      <c r="P37" s="76"/>
      <c r="Q37" s="76">
        <f>SUM(Q34:Q36)</f>
        <v>0</v>
      </c>
      <c r="R37" s="63"/>
      <c r="S37" s="63"/>
    </row>
    <row r="38" spans="2:19" ht="17.25" customHeight="1">
      <c r="B38" s="63"/>
      <c r="C38" s="64"/>
      <c r="D38" s="63"/>
      <c r="E38" s="63"/>
      <c r="F38" s="64"/>
      <c r="G38" s="63"/>
      <c r="H38" s="63"/>
      <c r="I38" s="64"/>
      <c r="J38" s="63"/>
      <c r="K38" s="63"/>
      <c r="L38" s="64"/>
      <c r="M38" s="63"/>
      <c r="N38" s="63"/>
      <c r="O38" s="64"/>
      <c r="P38" s="63"/>
      <c r="Q38" s="63"/>
      <c r="R38" s="63"/>
      <c r="S38" s="63"/>
    </row>
    <row r="39" spans="2:19">
      <c r="B39" s="63"/>
      <c r="C39" s="64"/>
      <c r="D39" s="104"/>
      <c r="E39" s="104"/>
      <c r="F39" s="64"/>
      <c r="G39" s="104"/>
      <c r="H39" s="104"/>
      <c r="I39" s="64"/>
      <c r="J39" s="104"/>
      <c r="K39" s="104"/>
      <c r="L39" s="64"/>
      <c r="M39" s="104"/>
      <c r="N39" s="104"/>
      <c r="O39" s="64"/>
      <c r="P39" s="104"/>
      <c r="Q39" s="104"/>
      <c r="R39" s="104"/>
      <c r="S39" s="104"/>
    </row>
    <row r="40" spans="2:19" ht="15">
      <c r="B40" s="36" t="s">
        <v>152</v>
      </c>
      <c r="C40" s="85"/>
      <c r="D40" s="86"/>
      <c r="E40" s="87">
        <f>E37</f>
        <v>0</v>
      </c>
      <c r="F40" s="85"/>
      <c r="G40" s="86"/>
      <c r="H40" s="87">
        <f>H37</f>
        <v>0</v>
      </c>
      <c r="I40" s="85"/>
      <c r="J40" s="86"/>
      <c r="K40" s="87">
        <f>K37</f>
        <v>0</v>
      </c>
      <c r="L40" s="85"/>
      <c r="M40" s="86"/>
      <c r="N40" s="87">
        <f>N37</f>
        <v>0</v>
      </c>
      <c r="O40" s="85"/>
      <c r="P40" s="86"/>
      <c r="Q40" s="87">
        <f>Q37</f>
        <v>0</v>
      </c>
      <c r="R40" s="63"/>
      <c r="S40" s="63"/>
    </row>
    <row r="41" spans="2:19">
      <c r="B41" s="63"/>
      <c r="C41" s="64"/>
      <c r="D41" s="63"/>
      <c r="E41" s="63"/>
      <c r="F41" s="64"/>
      <c r="G41" s="63"/>
      <c r="H41" s="63"/>
      <c r="I41" s="64"/>
      <c r="J41" s="63"/>
      <c r="K41" s="63"/>
      <c r="L41" s="64"/>
      <c r="M41" s="63"/>
      <c r="N41" s="63"/>
      <c r="O41" s="64"/>
      <c r="P41" s="63"/>
      <c r="Q41" s="63"/>
      <c r="R41" s="63"/>
      <c r="S41" s="63"/>
    </row>
    <row r="43" spans="2:19">
      <c r="B43" s="68"/>
      <c r="C43" s="69"/>
      <c r="D43" s="70"/>
      <c r="E43" s="70"/>
      <c r="F43" s="69"/>
      <c r="G43" s="70"/>
      <c r="H43" s="70"/>
      <c r="I43" s="69"/>
      <c r="J43" s="70"/>
      <c r="K43" s="70"/>
      <c r="L43" s="69"/>
      <c r="M43" s="70"/>
      <c r="N43" s="70"/>
      <c r="O43" s="69"/>
      <c r="P43" s="70"/>
      <c r="Q43" s="70"/>
      <c r="R43" s="70"/>
      <c r="S43" s="70"/>
    </row>
    <row r="44" spans="2:19" ht="15">
      <c r="B44" s="26" t="s">
        <v>99</v>
      </c>
      <c r="C44" s="64"/>
      <c r="D44" s="63"/>
      <c r="E44" s="88"/>
      <c r="F44" s="64"/>
      <c r="G44" s="63"/>
      <c r="H44" s="88"/>
      <c r="I44" s="64"/>
      <c r="J44" s="63"/>
      <c r="K44" s="88"/>
      <c r="L44" s="64"/>
      <c r="M44" s="63"/>
      <c r="N44" s="88"/>
      <c r="O44" s="64"/>
      <c r="P44" s="63"/>
      <c r="Q44" s="88"/>
      <c r="R44" s="63"/>
      <c r="S44" s="63"/>
    </row>
    <row r="56" spans="9:12">
      <c r="I56" s="63"/>
      <c r="J56" s="64"/>
      <c r="K56" s="63"/>
      <c r="L56" s="63"/>
    </row>
    <row r="57" spans="9:12">
      <c r="I57" s="63"/>
      <c r="J57" s="64"/>
      <c r="K57" s="63"/>
      <c r="L57" s="63"/>
    </row>
    <row r="58" spans="9:12">
      <c r="I58" s="63"/>
      <c r="J58" s="64"/>
      <c r="K58" s="63"/>
      <c r="L58" s="63"/>
    </row>
    <row r="59" spans="9:12">
      <c r="I59" s="63"/>
      <c r="J59" s="64"/>
      <c r="K59" s="63"/>
      <c r="L59" s="63"/>
    </row>
    <row r="60" spans="9:12">
      <c r="I60" s="63"/>
      <c r="J60" s="64"/>
      <c r="K60" s="63"/>
      <c r="L60" s="63"/>
    </row>
    <row r="61" spans="9:12">
      <c r="I61" s="63"/>
      <c r="J61" s="64"/>
      <c r="K61" s="63"/>
      <c r="L61" s="63"/>
    </row>
    <row r="62" spans="9:12">
      <c r="I62" s="63"/>
      <c r="J62" s="64"/>
      <c r="K62" s="63"/>
      <c r="L62" s="63"/>
    </row>
  </sheetData>
  <mergeCells count="3">
    <mergeCell ref="B1:S1"/>
    <mergeCell ref="B2:S2"/>
    <mergeCell ref="B3:S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5A12F-FA13-441D-8D20-791F3F6CC9ED}">
  <sheetPr>
    <tabColor theme="9"/>
  </sheetPr>
  <dimension ref="B1:S44"/>
  <sheetViews>
    <sheetView tabSelected="1" zoomScale="77" zoomScaleNormal="55" workbookViewId="0">
      <pane ySplit="5" topLeftCell="A6" activePane="bottomLeft" state="frozen"/>
      <selection pane="bottomLeft" activeCell="H36" sqref="H36"/>
      <selection activeCell="S15" sqref="S15"/>
    </sheetView>
  </sheetViews>
  <sheetFormatPr defaultColWidth="8.7109375" defaultRowHeight="14.25" customHeight="1"/>
  <cols>
    <col min="1" max="1" width="8.7109375" style="19"/>
    <col min="2" max="2" width="53" style="19" bestFit="1" customWidth="1"/>
    <col min="3" max="3" width="11.28515625" style="22" bestFit="1" customWidth="1"/>
    <col min="4" max="4" width="12.7109375" style="19" customWidth="1"/>
    <col min="5" max="5" width="14" style="19" customWidth="1"/>
    <col min="6" max="6" width="11.28515625" style="22" bestFit="1" customWidth="1"/>
    <col min="7" max="7" width="12.7109375" style="19" customWidth="1"/>
    <col min="8" max="8" width="14" style="19" customWidth="1"/>
    <col min="9" max="9" width="11.28515625" style="22" bestFit="1" customWidth="1"/>
    <col min="10" max="10" width="12.7109375" style="19" customWidth="1"/>
    <col min="11" max="11" width="14" style="19" customWidth="1"/>
    <col min="12" max="12" width="11.28515625" style="22" bestFit="1" customWidth="1"/>
    <col min="13" max="13" width="12.7109375" style="19" customWidth="1"/>
    <col min="14" max="14" width="14" style="19" customWidth="1"/>
    <col min="15" max="15" width="11.28515625" style="22" bestFit="1" customWidth="1"/>
    <col min="16" max="16" width="12.7109375" style="19" customWidth="1"/>
    <col min="17" max="17" width="14" style="19" customWidth="1"/>
    <col min="18" max="18" width="3" style="19" customWidth="1"/>
    <col min="19" max="19" width="59" style="19" customWidth="1"/>
    <col min="20" max="16384" width="8.7109375" style="19"/>
  </cols>
  <sheetData>
    <row r="1" spans="2:19" ht="15">
      <c r="B1" s="119" t="str">
        <f>Instructions!G2</f>
        <v>City of Hickory</v>
      </c>
      <c r="C1" s="120"/>
      <c r="D1" s="120"/>
      <c r="E1" s="120"/>
      <c r="F1" s="120"/>
      <c r="G1" s="120"/>
      <c r="H1" s="120"/>
      <c r="I1" s="120"/>
      <c r="J1" s="120"/>
      <c r="K1" s="120"/>
      <c r="L1" s="120"/>
      <c r="M1" s="120"/>
      <c r="N1" s="120"/>
      <c r="O1" s="120"/>
      <c r="P1" s="120"/>
      <c r="Q1" s="120"/>
      <c r="R1" s="120"/>
      <c r="S1" s="121"/>
    </row>
    <row r="2" spans="2:19" ht="15">
      <c r="B2" s="122" t="s">
        <v>12</v>
      </c>
      <c r="C2" s="123"/>
      <c r="D2" s="123"/>
      <c r="E2" s="123"/>
      <c r="F2" s="123"/>
      <c r="G2" s="123"/>
      <c r="H2" s="123"/>
      <c r="I2" s="123"/>
      <c r="J2" s="123"/>
      <c r="K2" s="123"/>
      <c r="L2" s="123"/>
      <c r="M2" s="123"/>
      <c r="N2" s="123"/>
      <c r="O2" s="123"/>
      <c r="P2" s="123"/>
      <c r="Q2" s="123"/>
      <c r="R2" s="123"/>
      <c r="S2" s="124"/>
    </row>
    <row r="3" spans="2:19" ht="21.75" customHeight="1">
      <c r="B3" s="125"/>
      <c r="C3" s="126"/>
      <c r="D3" s="126"/>
      <c r="E3" s="126"/>
      <c r="F3" s="126"/>
      <c r="G3" s="126"/>
      <c r="H3" s="126"/>
      <c r="I3" s="126"/>
      <c r="J3" s="126"/>
      <c r="K3" s="126"/>
      <c r="L3" s="126"/>
      <c r="M3" s="126"/>
      <c r="N3" s="126"/>
      <c r="O3" s="126"/>
      <c r="P3" s="126"/>
      <c r="Q3" s="126"/>
      <c r="R3" s="126"/>
      <c r="S3" s="127"/>
    </row>
    <row r="4" spans="2:19">
      <c r="B4" s="63"/>
      <c r="C4" s="64"/>
      <c r="D4" s="65"/>
      <c r="E4" s="65"/>
      <c r="F4" s="64"/>
      <c r="G4" s="65"/>
      <c r="H4" s="65"/>
      <c r="I4" s="64"/>
      <c r="J4" s="65"/>
      <c r="K4" s="65"/>
      <c r="L4" s="64"/>
      <c r="M4" s="65"/>
      <c r="N4" s="65"/>
      <c r="O4" s="64"/>
      <c r="P4" s="65"/>
      <c r="Q4" s="65"/>
      <c r="R4" s="63"/>
      <c r="S4" s="63"/>
    </row>
    <row r="5" spans="2:19" ht="42">
      <c r="B5" s="23" t="s">
        <v>13</v>
      </c>
      <c r="C5" s="24" t="s">
        <v>14</v>
      </c>
      <c r="D5" s="24" t="s">
        <v>15</v>
      </c>
      <c r="E5" s="25" t="s">
        <v>16</v>
      </c>
      <c r="F5" s="24" t="s">
        <v>17</v>
      </c>
      <c r="G5" s="24" t="s">
        <v>18</v>
      </c>
      <c r="H5" s="25" t="s">
        <v>19</v>
      </c>
      <c r="I5" s="24" t="s">
        <v>20</v>
      </c>
      <c r="J5" s="24" t="s">
        <v>21</v>
      </c>
      <c r="K5" s="25" t="s">
        <v>22</v>
      </c>
      <c r="L5" s="24" t="s">
        <v>23</v>
      </c>
      <c r="M5" s="24" t="s">
        <v>24</v>
      </c>
      <c r="N5" s="25" t="s">
        <v>25</v>
      </c>
      <c r="O5" s="24" t="s">
        <v>26</v>
      </c>
      <c r="P5" s="24" t="s">
        <v>27</v>
      </c>
      <c r="Q5" s="25" t="s">
        <v>28</v>
      </c>
      <c r="R5" s="63"/>
      <c r="S5" s="39" t="s">
        <v>44</v>
      </c>
    </row>
    <row r="6" spans="2:19">
      <c r="B6" s="68"/>
      <c r="C6" s="69"/>
      <c r="D6" s="70"/>
      <c r="E6" s="70"/>
      <c r="F6" s="69"/>
      <c r="G6" s="70"/>
      <c r="H6" s="70"/>
      <c r="I6" s="69"/>
      <c r="J6" s="70"/>
      <c r="K6" s="70"/>
      <c r="L6" s="69"/>
      <c r="M6" s="70"/>
      <c r="N6" s="70"/>
      <c r="O6" s="69"/>
      <c r="P6" s="70"/>
      <c r="Q6" s="70"/>
      <c r="R6" s="70"/>
      <c r="S6" s="70"/>
    </row>
    <row r="7" spans="2:19" ht="15">
      <c r="B7" s="26" t="s">
        <v>153</v>
      </c>
      <c r="C7" s="84"/>
      <c r="D7" s="71"/>
      <c r="E7" s="71"/>
      <c r="F7" s="84"/>
      <c r="G7" s="71"/>
      <c r="H7" s="71"/>
      <c r="I7" s="84"/>
      <c r="J7" s="71"/>
      <c r="K7" s="71"/>
      <c r="L7" s="84"/>
      <c r="M7" s="71"/>
      <c r="N7" s="71"/>
      <c r="O7" s="84"/>
      <c r="P7" s="71"/>
      <c r="Q7" s="71"/>
      <c r="R7" s="63"/>
      <c r="S7" s="63"/>
    </row>
    <row r="8" spans="2:19">
      <c r="B8" s="63" t="s">
        <v>64</v>
      </c>
      <c r="C8" s="72"/>
      <c r="D8" s="73"/>
      <c r="E8" s="71">
        <f>+C8*D8</f>
        <v>0</v>
      </c>
      <c r="F8" s="84"/>
      <c r="G8" s="84"/>
      <c r="H8" s="84"/>
      <c r="I8" s="84"/>
      <c r="J8" s="84"/>
      <c r="K8" s="84"/>
      <c r="L8" s="84"/>
      <c r="M8" s="84"/>
      <c r="N8" s="84"/>
      <c r="O8" s="84"/>
      <c r="P8" s="84"/>
      <c r="Q8" s="84"/>
      <c r="R8" s="63"/>
      <c r="S8" s="27"/>
    </row>
    <row r="9" spans="2:19">
      <c r="B9" s="63" t="s">
        <v>56</v>
      </c>
      <c r="C9" s="72"/>
      <c r="D9" s="73"/>
      <c r="E9" s="71">
        <f>+C9*D9</f>
        <v>0</v>
      </c>
      <c r="F9" s="84"/>
      <c r="G9" s="84"/>
      <c r="H9" s="84"/>
      <c r="I9" s="84"/>
      <c r="J9" s="84"/>
      <c r="K9" s="84"/>
      <c r="L9" s="84"/>
      <c r="M9" s="84"/>
      <c r="N9" s="84"/>
      <c r="O9" s="84"/>
      <c r="P9" s="84"/>
      <c r="Q9" s="84"/>
      <c r="R9" s="63"/>
      <c r="S9" s="27"/>
    </row>
    <row r="10" spans="2:19">
      <c r="B10" s="63" t="s">
        <v>58</v>
      </c>
      <c r="C10" s="72"/>
      <c r="D10" s="73"/>
      <c r="E10" s="71">
        <f>+C10*D10</f>
        <v>0</v>
      </c>
      <c r="F10" s="84"/>
      <c r="G10" s="84"/>
      <c r="H10" s="84"/>
      <c r="I10" s="84"/>
      <c r="J10" s="84"/>
      <c r="K10" s="84"/>
      <c r="L10" s="84"/>
      <c r="M10" s="84"/>
      <c r="N10" s="84"/>
      <c r="O10" s="84"/>
      <c r="P10" s="84"/>
      <c r="Q10" s="84"/>
      <c r="R10" s="63"/>
      <c r="S10" s="73"/>
    </row>
    <row r="11" spans="2:19">
      <c r="B11" s="28" t="s">
        <v>53</v>
      </c>
      <c r="C11" s="78"/>
      <c r="D11" s="76"/>
      <c r="E11" s="76">
        <f>SUM(E8:E10)</f>
        <v>0</v>
      </c>
      <c r="F11" s="84"/>
      <c r="G11" s="84"/>
      <c r="H11" s="84"/>
      <c r="I11" s="84"/>
      <c r="J11" s="84"/>
      <c r="K11" s="84"/>
      <c r="L11" s="84"/>
      <c r="M11" s="84"/>
      <c r="N11" s="84"/>
      <c r="O11" s="84"/>
      <c r="P11" s="84"/>
      <c r="Q11" s="84"/>
      <c r="R11" s="63"/>
      <c r="S11" s="63"/>
    </row>
    <row r="12" spans="2:19">
      <c r="B12" s="20"/>
      <c r="C12" s="83"/>
      <c r="D12" s="71"/>
      <c r="E12" s="71"/>
      <c r="F12" s="83"/>
      <c r="G12" s="71"/>
      <c r="H12" s="71"/>
      <c r="I12" s="83"/>
      <c r="J12" s="71"/>
      <c r="K12" s="71"/>
      <c r="L12" s="83"/>
      <c r="M12" s="71"/>
      <c r="N12" s="71"/>
      <c r="O12" s="83"/>
      <c r="P12" s="71"/>
      <c r="Q12" s="71"/>
      <c r="R12" s="63"/>
      <c r="S12" s="63"/>
    </row>
    <row r="13" spans="2:19">
      <c r="B13" s="20"/>
      <c r="C13" s="83"/>
      <c r="D13" s="71"/>
      <c r="E13" s="71"/>
      <c r="F13" s="83"/>
      <c r="G13" s="71"/>
      <c r="H13" s="71"/>
      <c r="I13" s="84"/>
      <c r="J13" s="84"/>
      <c r="K13" s="84"/>
      <c r="L13" s="84"/>
      <c r="M13" s="84"/>
      <c r="N13" s="84"/>
      <c r="O13" s="84"/>
      <c r="P13" s="84"/>
      <c r="Q13" s="84"/>
      <c r="R13" s="63"/>
      <c r="S13" s="63"/>
    </row>
    <row r="14" spans="2:19" ht="15">
      <c r="B14" s="26" t="s">
        <v>65</v>
      </c>
      <c r="C14" s="64"/>
      <c r="D14" s="71"/>
      <c r="E14" s="71"/>
      <c r="F14" s="64"/>
      <c r="G14" s="71"/>
      <c r="H14" s="71"/>
      <c r="I14" s="83"/>
      <c r="J14" s="71"/>
      <c r="K14" s="71"/>
      <c r="L14" s="83"/>
      <c r="M14" s="71"/>
      <c r="N14" s="71"/>
      <c r="O14" s="83"/>
      <c r="P14" s="71"/>
      <c r="Q14" s="71"/>
      <c r="R14" s="63"/>
      <c r="S14" s="63"/>
    </row>
    <row r="15" spans="2:19" ht="15">
      <c r="B15" s="63" t="s">
        <v>66</v>
      </c>
      <c r="C15" s="72"/>
      <c r="D15" s="73"/>
      <c r="E15" s="71">
        <f>+C15*D15</f>
        <v>0</v>
      </c>
      <c r="F15" s="72"/>
      <c r="G15" s="73"/>
      <c r="H15" s="71">
        <f>+F15*G15</f>
        <v>0</v>
      </c>
      <c r="I15" s="84"/>
      <c r="J15" s="84"/>
      <c r="K15" s="84"/>
      <c r="L15" s="84"/>
      <c r="M15" s="84"/>
      <c r="N15" s="84"/>
      <c r="O15" s="84"/>
      <c r="P15" s="84"/>
      <c r="Q15" s="84"/>
      <c r="R15" s="63"/>
      <c r="S15" s="29"/>
    </row>
    <row r="16" spans="2:19" ht="15">
      <c r="B16" s="63" t="s">
        <v>68</v>
      </c>
      <c r="C16" s="72"/>
      <c r="D16" s="73"/>
      <c r="E16" s="71">
        <f>+C16*D16</f>
        <v>0</v>
      </c>
      <c r="F16" s="72"/>
      <c r="G16" s="73"/>
      <c r="H16" s="71">
        <f>+F16*G16</f>
        <v>0</v>
      </c>
      <c r="I16" s="83"/>
      <c r="J16" s="71"/>
      <c r="K16" s="71"/>
      <c r="L16" s="83"/>
      <c r="M16" s="71"/>
      <c r="N16" s="71"/>
      <c r="O16" s="83"/>
      <c r="P16" s="71"/>
      <c r="Q16" s="71"/>
      <c r="R16" s="63"/>
      <c r="S16" s="29"/>
    </row>
    <row r="17" spans="2:19">
      <c r="B17" s="63" t="s">
        <v>70</v>
      </c>
      <c r="C17" s="72"/>
      <c r="D17" s="73"/>
      <c r="E17" s="71">
        <f>+C17*D17</f>
        <v>0</v>
      </c>
      <c r="F17" s="72"/>
      <c r="G17" s="73"/>
      <c r="H17" s="71">
        <f>+F17*G17</f>
        <v>0</v>
      </c>
      <c r="I17" s="84"/>
      <c r="J17" s="84"/>
      <c r="K17" s="84"/>
      <c r="L17" s="84"/>
      <c r="M17" s="84"/>
      <c r="N17" s="84"/>
      <c r="O17" s="84"/>
      <c r="P17" s="84"/>
      <c r="Q17" s="84"/>
      <c r="R17" s="63"/>
      <c r="S17" s="30"/>
    </row>
    <row r="18" spans="2:19" ht="15">
      <c r="B18" s="63" t="s">
        <v>71</v>
      </c>
      <c r="C18" s="72"/>
      <c r="D18" s="73"/>
      <c r="E18" s="71">
        <f>+C18*D18</f>
        <v>0</v>
      </c>
      <c r="F18" s="72"/>
      <c r="G18" s="73"/>
      <c r="H18" s="71">
        <f>+F18*G18</f>
        <v>0</v>
      </c>
      <c r="I18" s="83"/>
      <c r="J18" s="71"/>
      <c r="K18" s="71"/>
      <c r="L18" s="83"/>
      <c r="M18" s="71"/>
      <c r="N18" s="71"/>
      <c r="O18" s="83"/>
      <c r="P18" s="71"/>
      <c r="Q18" s="71"/>
      <c r="R18" s="63"/>
      <c r="S18" s="29"/>
    </row>
    <row r="19" spans="2:19" ht="15">
      <c r="B19" s="63" t="s">
        <v>72</v>
      </c>
      <c r="C19" s="72"/>
      <c r="D19" s="73"/>
      <c r="E19" s="71">
        <f>+C19*D19</f>
        <v>0</v>
      </c>
      <c r="F19" s="72"/>
      <c r="G19" s="73"/>
      <c r="H19" s="71">
        <f>+F19*G19</f>
        <v>0</v>
      </c>
      <c r="I19" s="84"/>
      <c r="J19" s="84"/>
      <c r="K19" s="84"/>
      <c r="L19" s="84"/>
      <c r="M19" s="84"/>
      <c r="N19" s="84"/>
      <c r="O19" s="84"/>
      <c r="P19" s="84"/>
      <c r="Q19" s="84"/>
      <c r="R19" s="63"/>
      <c r="S19" s="29"/>
    </row>
    <row r="20" spans="2:19">
      <c r="B20" s="28" t="s">
        <v>53</v>
      </c>
      <c r="C20" s="81"/>
      <c r="D20" s="76"/>
      <c r="E20" s="82">
        <f>SUM(E15:E19)</f>
        <v>0</v>
      </c>
      <c r="F20" s="81"/>
      <c r="G20" s="76"/>
      <c r="H20" s="82">
        <f>SUM(H15:H19)</f>
        <v>0</v>
      </c>
      <c r="I20" s="83"/>
      <c r="J20" s="71"/>
      <c r="K20" s="71"/>
      <c r="L20" s="83"/>
      <c r="M20" s="71"/>
      <c r="N20" s="71"/>
      <c r="O20" s="83"/>
      <c r="P20" s="71"/>
      <c r="Q20" s="71"/>
      <c r="R20" s="63"/>
      <c r="S20" s="63"/>
    </row>
    <row r="21" spans="2:19">
      <c r="B21" s="20"/>
      <c r="C21" s="83"/>
      <c r="D21" s="71"/>
      <c r="E21" s="71"/>
      <c r="F21" s="83"/>
      <c r="G21" s="71"/>
      <c r="H21" s="71"/>
      <c r="I21" s="84"/>
      <c r="J21" s="84"/>
      <c r="K21" s="84"/>
      <c r="L21" s="84"/>
      <c r="M21" s="84"/>
      <c r="N21" s="84"/>
      <c r="O21" s="84"/>
      <c r="P21" s="84"/>
      <c r="Q21" s="84"/>
      <c r="R21" s="63"/>
      <c r="S21" s="63"/>
    </row>
    <row r="22" spans="2:19">
      <c r="B22" s="20"/>
      <c r="C22" s="83"/>
      <c r="D22" s="71"/>
      <c r="E22" s="71"/>
      <c r="F22" s="83"/>
      <c r="G22" s="71"/>
      <c r="H22" s="71"/>
      <c r="I22" s="83"/>
      <c r="J22" s="71"/>
      <c r="K22" s="71"/>
      <c r="L22" s="83"/>
      <c r="M22" s="71"/>
      <c r="N22" s="71"/>
      <c r="O22" s="83"/>
      <c r="P22" s="71"/>
      <c r="Q22" s="71"/>
      <c r="R22" s="63"/>
      <c r="S22" s="63"/>
    </row>
    <row r="23" spans="2:19" ht="15">
      <c r="B23" s="26" t="s">
        <v>154</v>
      </c>
      <c r="C23" s="64"/>
      <c r="D23" s="71"/>
      <c r="E23" s="71"/>
      <c r="F23" s="64"/>
      <c r="G23" s="71"/>
      <c r="H23" s="71"/>
      <c r="I23" s="84"/>
      <c r="J23" s="84"/>
      <c r="K23" s="84"/>
      <c r="L23" s="84"/>
      <c r="M23" s="84"/>
      <c r="N23" s="84"/>
      <c r="O23" s="84"/>
      <c r="P23" s="84"/>
      <c r="Q23" s="84"/>
      <c r="R23" s="63"/>
      <c r="S23" s="63"/>
    </row>
    <row r="24" spans="2:19">
      <c r="B24" s="63" t="s">
        <v>62</v>
      </c>
      <c r="C24" s="72"/>
      <c r="D24" s="73"/>
      <c r="E24" s="71">
        <f>+C24*D24</f>
        <v>0</v>
      </c>
      <c r="F24" s="72"/>
      <c r="G24" s="73"/>
      <c r="H24" s="71">
        <f>+F24*G24</f>
        <v>0</v>
      </c>
      <c r="I24" s="83"/>
      <c r="J24" s="71"/>
      <c r="K24" s="71"/>
      <c r="L24" s="83"/>
      <c r="M24" s="71"/>
      <c r="N24" s="71"/>
      <c r="O24" s="83"/>
      <c r="P24" s="71"/>
      <c r="Q24" s="71"/>
      <c r="R24" s="63"/>
      <c r="S24" s="73"/>
    </row>
    <row r="25" spans="2:19">
      <c r="B25" s="63" t="s">
        <v>56</v>
      </c>
      <c r="C25" s="72"/>
      <c r="D25" s="73"/>
      <c r="E25" s="71">
        <f>+C25*D25</f>
        <v>0</v>
      </c>
      <c r="F25" s="72"/>
      <c r="G25" s="73"/>
      <c r="H25" s="71">
        <f>+F25*G25</f>
        <v>0</v>
      </c>
      <c r="I25" s="84"/>
      <c r="J25" s="84"/>
      <c r="K25" s="84"/>
      <c r="L25" s="84"/>
      <c r="M25" s="84"/>
      <c r="N25" s="84"/>
      <c r="O25" s="84"/>
      <c r="P25" s="84"/>
      <c r="Q25" s="84"/>
      <c r="R25" s="63"/>
      <c r="S25" s="73"/>
    </row>
    <row r="26" spans="2:19">
      <c r="B26" s="28" t="s">
        <v>53</v>
      </c>
      <c r="C26" s="81"/>
      <c r="D26" s="76"/>
      <c r="E26" s="82">
        <f>SUM(E24:E25)</f>
        <v>0</v>
      </c>
      <c r="F26" s="81"/>
      <c r="G26" s="76"/>
      <c r="H26" s="82">
        <f>SUM(H24:H25)</f>
        <v>0</v>
      </c>
      <c r="I26" s="83"/>
      <c r="J26" s="71"/>
      <c r="K26" s="71"/>
      <c r="L26" s="83"/>
      <c r="M26" s="71"/>
      <c r="N26" s="71"/>
      <c r="O26" s="83"/>
      <c r="P26" s="71"/>
      <c r="Q26" s="71"/>
      <c r="R26" s="63"/>
      <c r="S26" s="63"/>
    </row>
    <row r="27" spans="2:19">
      <c r="B27" s="20"/>
      <c r="C27" s="83"/>
      <c r="D27" s="71"/>
      <c r="E27" s="71"/>
      <c r="F27" s="83"/>
      <c r="G27" s="71"/>
      <c r="H27" s="71"/>
      <c r="I27" s="84"/>
      <c r="J27" s="84"/>
      <c r="K27" s="84"/>
      <c r="L27" s="84"/>
      <c r="M27" s="84"/>
      <c r="N27" s="84"/>
      <c r="O27" s="84"/>
      <c r="P27" s="84"/>
      <c r="Q27" s="84"/>
      <c r="R27" s="63"/>
      <c r="S27" s="63"/>
    </row>
    <row r="28" spans="2:19">
      <c r="B28" s="63"/>
      <c r="C28" s="64"/>
      <c r="D28" s="104"/>
      <c r="E28" s="104"/>
      <c r="F28" s="64"/>
      <c r="G28" s="104"/>
      <c r="H28" s="104"/>
      <c r="I28" s="83"/>
      <c r="J28" s="71"/>
      <c r="K28" s="71"/>
      <c r="L28" s="83"/>
      <c r="M28" s="71"/>
      <c r="N28" s="71"/>
      <c r="O28" s="83"/>
      <c r="P28" s="71"/>
      <c r="Q28" s="71"/>
      <c r="R28" s="104"/>
      <c r="S28" s="104"/>
    </row>
    <row r="29" spans="2:19" ht="15">
      <c r="B29" s="36" t="s">
        <v>155</v>
      </c>
      <c r="C29" s="85"/>
      <c r="D29" s="86"/>
      <c r="E29" s="87">
        <f>E11+E20+E26</f>
        <v>0</v>
      </c>
      <c r="F29" s="85"/>
      <c r="G29" s="86"/>
      <c r="H29" s="87">
        <f>H11+H20+H26</f>
        <v>0</v>
      </c>
      <c r="I29" s="84"/>
      <c r="J29" s="84"/>
      <c r="K29" s="84"/>
      <c r="L29" s="84"/>
      <c r="M29" s="84"/>
      <c r="N29" s="84"/>
      <c r="O29" s="84"/>
      <c r="P29" s="84"/>
      <c r="Q29" s="84"/>
      <c r="R29" s="63"/>
      <c r="S29" s="63"/>
    </row>
    <row r="30" spans="2:19">
      <c r="B30" s="20"/>
      <c r="C30" s="83"/>
      <c r="D30" s="71"/>
      <c r="E30" s="71"/>
      <c r="F30" s="83"/>
      <c r="G30" s="71"/>
      <c r="H30" s="71"/>
      <c r="I30" s="83"/>
      <c r="J30" s="71"/>
      <c r="K30" s="71"/>
      <c r="L30" s="83"/>
      <c r="M30" s="71"/>
      <c r="N30" s="71"/>
      <c r="O30" s="83"/>
      <c r="P30" s="71"/>
      <c r="Q30" s="71"/>
      <c r="R30" s="63"/>
      <c r="S30" s="63"/>
    </row>
    <row r="31" spans="2:19">
      <c r="B31" s="20"/>
      <c r="C31" s="83"/>
      <c r="D31" s="71"/>
      <c r="E31" s="71"/>
      <c r="F31" s="83"/>
      <c r="G31" s="71"/>
      <c r="H31" s="71"/>
      <c r="I31" s="83"/>
      <c r="J31" s="71"/>
      <c r="K31" s="71"/>
      <c r="L31" s="83"/>
      <c r="M31" s="71"/>
      <c r="N31" s="71"/>
      <c r="O31" s="83"/>
      <c r="P31" s="71"/>
      <c r="Q31" s="71"/>
      <c r="R31" s="63"/>
      <c r="S31" s="63"/>
    </row>
    <row r="32" spans="2:19">
      <c r="B32" s="68"/>
      <c r="C32" s="69"/>
      <c r="D32" s="70"/>
      <c r="E32" s="70"/>
      <c r="F32" s="69"/>
      <c r="G32" s="70"/>
      <c r="H32" s="70"/>
      <c r="I32" s="69"/>
      <c r="J32" s="70"/>
      <c r="K32" s="70"/>
      <c r="L32" s="69"/>
      <c r="M32" s="70"/>
      <c r="N32" s="70"/>
      <c r="O32" s="69"/>
      <c r="P32" s="70"/>
      <c r="Q32" s="70"/>
      <c r="R32" s="70"/>
      <c r="S32" s="70"/>
    </row>
    <row r="33" spans="2:19" ht="15">
      <c r="B33" s="26" t="s">
        <v>156</v>
      </c>
      <c r="C33" s="64"/>
      <c r="D33" s="64"/>
      <c r="E33" s="64"/>
      <c r="F33" s="64"/>
      <c r="G33" s="64"/>
      <c r="H33" s="64"/>
      <c r="I33" s="64"/>
      <c r="J33" s="64"/>
      <c r="K33" s="64"/>
      <c r="L33" s="64"/>
      <c r="M33" s="64"/>
      <c r="N33" s="64"/>
      <c r="O33" s="64"/>
      <c r="P33" s="64"/>
      <c r="Q33" s="64"/>
      <c r="R33" s="64"/>
      <c r="S33" s="64"/>
    </row>
    <row r="34" spans="2:19" ht="15">
      <c r="B34" s="63" t="s">
        <v>82</v>
      </c>
      <c r="C34" s="72"/>
      <c r="D34" s="73"/>
      <c r="E34" s="71">
        <f>+C34*D34</f>
        <v>0</v>
      </c>
      <c r="F34" s="72"/>
      <c r="G34" s="73"/>
      <c r="H34" s="71">
        <f>+F34*G34</f>
        <v>0</v>
      </c>
      <c r="I34" s="72"/>
      <c r="J34" s="73"/>
      <c r="K34" s="71">
        <f>+I34*J34</f>
        <v>0</v>
      </c>
      <c r="L34" s="72"/>
      <c r="M34" s="73"/>
      <c r="N34" s="71">
        <f>+L34*M34</f>
        <v>0</v>
      </c>
      <c r="O34" s="72"/>
      <c r="P34" s="73"/>
      <c r="Q34" s="71">
        <f>+O34*P34</f>
        <v>0</v>
      </c>
      <c r="R34" s="63"/>
      <c r="S34" s="29"/>
    </row>
    <row r="35" spans="2:19" ht="15">
      <c r="B35" s="63" t="s">
        <v>83</v>
      </c>
      <c r="C35" s="72"/>
      <c r="D35" s="73"/>
      <c r="E35" s="71">
        <f>+C35*D35</f>
        <v>0</v>
      </c>
      <c r="F35" s="72"/>
      <c r="G35" s="73"/>
      <c r="H35" s="71">
        <f>+F35*G35</f>
        <v>0</v>
      </c>
      <c r="I35" s="72"/>
      <c r="J35" s="73"/>
      <c r="K35" s="71">
        <f>+I35*J35</f>
        <v>0</v>
      </c>
      <c r="L35" s="72"/>
      <c r="M35" s="73"/>
      <c r="N35" s="71">
        <f>+L35*M35</f>
        <v>0</v>
      </c>
      <c r="O35" s="72"/>
      <c r="P35" s="73"/>
      <c r="Q35" s="71">
        <f>+O35*P35</f>
        <v>0</v>
      </c>
      <c r="R35" s="63"/>
      <c r="S35" s="29"/>
    </row>
    <row r="36" spans="2:19" ht="15">
      <c r="B36" s="63" t="s">
        <v>84</v>
      </c>
      <c r="C36" s="72"/>
      <c r="D36" s="73"/>
      <c r="E36" s="71">
        <f>+C36*D36</f>
        <v>0</v>
      </c>
      <c r="F36" s="72"/>
      <c r="G36" s="73"/>
      <c r="H36" s="71">
        <f>+F36*G36</f>
        <v>0</v>
      </c>
      <c r="I36" s="72"/>
      <c r="J36" s="73"/>
      <c r="K36" s="71">
        <f>+I36*J36</f>
        <v>0</v>
      </c>
      <c r="L36" s="72"/>
      <c r="M36" s="73"/>
      <c r="N36" s="71">
        <f>+L36*M36</f>
        <v>0</v>
      </c>
      <c r="O36" s="72"/>
      <c r="P36" s="73"/>
      <c r="Q36" s="71">
        <f>+O36*P36</f>
        <v>0</v>
      </c>
      <c r="R36" s="63"/>
      <c r="S36" s="29"/>
    </row>
    <row r="37" spans="2:19">
      <c r="B37" s="28" t="s">
        <v>53</v>
      </c>
      <c r="C37" s="78"/>
      <c r="D37" s="76"/>
      <c r="E37" s="76">
        <f>SUM(E34:E36)</f>
        <v>0</v>
      </c>
      <c r="F37" s="78"/>
      <c r="G37" s="76"/>
      <c r="H37" s="76">
        <f>SUM(H34:H36)</f>
        <v>0</v>
      </c>
      <c r="I37" s="78"/>
      <c r="J37" s="76"/>
      <c r="K37" s="76">
        <f>SUM(K34:K36)</f>
        <v>0</v>
      </c>
      <c r="L37" s="78"/>
      <c r="M37" s="76"/>
      <c r="N37" s="76">
        <f>SUM(N34:N36)</f>
        <v>0</v>
      </c>
      <c r="O37" s="78"/>
      <c r="P37" s="76"/>
      <c r="Q37" s="76">
        <f>SUM(Q34:Q36)</f>
        <v>0</v>
      </c>
      <c r="R37" s="63"/>
      <c r="S37" s="63"/>
    </row>
    <row r="38" spans="2:19" ht="17.25" customHeight="1">
      <c r="B38" s="63"/>
      <c r="C38" s="64"/>
      <c r="D38" s="63"/>
      <c r="E38" s="63"/>
      <c r="F38" s="64"/>
      <c r="G38" s="63"/>
      <c r="H38" s="63"/>
      <c r="I38" s="64"/>
      <c r="J38" s="63"/>
      <c r="K38" s="63"/>
      <c r="L38" s="64"/>
      <c r="M38" s="63"/>
      <c r="N38" s="63"/>
      <c r="O38" s="64"/>
      <c r="P38" s="63"/>
      <c r="Q38" s="63"/>
      <c r="R38" s="63"/>
      <c r="S38" s="63"/>
    </row>
    <row r="39" spans="2:19">
      <c r="B39" s="63"/>
      <c r="C39" s="64"/>
      <c r="D39" s="104"/>
      <c r="E39" s="104"/>
      <c r="F39" s="64"/>
      <c r="G39" s="104"/>
      <c r="H39" s="104"/>
      <c r="I39" s="64"/>
      <c r="J39" s="104"/>
      <c r="K39" s="104"/>
      <c r="L39" s="64"/>
      <c r="M39" s="104"/>
      <c r="N39" s="104"/>
      <c r="O39" s="64"/>
      <c r="P39" s="104"/>
      <c r="Q39" s="104"/>
      <c r="R39" s="104"/>
      <c r="S39" s="104"/>
    </row>
    <row r="40" spans="2:19" ht="15">
      <c r="B40" s="36" t="s">
        <v>157</v>
      </c>
      <c r="C40" s="85"/>
      <c r="D40" s="86"/>
      <c r="E40" s="87">
        <f>E37</f>
        <v>0</v>
      </c>
      <c r="F40" s="85"/>
      <c r="G40" s="86"/>
      <c r="H40" s="87">
        <f>H37</f>
        <v>0</v>
      </c>
      <c r="I40" s="85"/>
      <c r="J40" s="86"/>
      <c r="K40" s="87">
        <f>K37</f>
        <v>0</v>
      </c>
      <c r="L40" s="85"/>
      <c r="M40" s="86"/>
      <c r="N40" s="87">
        <f>N37</f>
        <v>0</v>
      </c>
      <c r="O40" s="85"/>
      <c r="P40" s="86"/>
      <c r="Q40" s="87">
        <f>Q37</f>
        <v>0</v>
      </c>
      <c r="R40" s="63"/>
      <c r="S40" s="63"/>
    </row>
    <row r="41" spans="2:19">
      <c r="B41" s="63"/>
      <c r="C41" s="64"/>
      <c r="D41" s="63"/>
      <c r="E41" s="63"/>
      <c r="F41" s="64"/>
      <c r="G41" s="63"/>
      <c r="H41" s="63"/>
      <c r="I41" s="64"/>
      <c r="J41" s="63"/>
      <c r="K41" s="63"/>
      <c r="L41" s="64"/>
      <c r="M41" s="63"/>
      <c r="N41" s="63"/>
      <c r="O41" s="64"/>
      <c r="P41" s="63"/>
      <c r="Q41" s="63"/>
      <c r="R41" s="63"/>
      <c r="S41" s="63"/>
    </row>
    <row r="43" spans="2:19">
      <c r="B43" s="68"/>
      <c r="C43" s="69"/>
      <c r="D43" s="70"/>
      <c r="E43" s="70"/>
      <c r="F43" s="69"/>
      <c r="G43" s="70"/>
      <c r="H43" s="70"/>
      <c r="I43" s="69"/>
      <c r="J43" s="70"/>
      <c r="K43" s="70"/>
      <c r="L43" s="69"/>
      <c r="M43" s="70"/>
      <c r="N43" s="70"/>
      <c r="O43" s="69"/>
      <c r="P43" s="70"/>
      <c r="Q43" s="70"/>
      <c r="R43" s="70"/>
      <c r="S43" s="70"/>
    </row>
    <row r="44" spans="2:19" ht="15">
      <c r="B44" s="26" t="s">
        <v>99</v>
      </c>
      <c r="C44" s="64"/>
      <c r="D44" s="63"/>
      <c r="E44" s="88"/>
      <c r="F44" s="64"/>
      <c r="G44" s="63"/>
      <c r="H44" s="88"/>
      <c r="I44" s="64"/>
      <c r="J44" s="63"/>
      <c r="K44" s="88"/>
      <c r="L44" s="64"/>
      <c r="M44" s="63"/>
      <c r="N44" s="88"/>
      <c r="O44" s="64"/>
      <c r="P44" s="63"/>
      <c r="Q44" s="88"/>
      <c r="R44" s="63"/>
      <c r="S44" s="63"/>
    </row>
  </sheetData>
  <mergeCells count="3">
    <mergeCell ref="B1:S1"/>
    <mergeCell ref="B2:S2"/>
    <mergeCell ref="B3:S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6:E7"/>
  <sheetViews>
    <sheetView workbookViewId="0">
      <selection activeCell="C26" sqref="C26"/>
    </sheetView>
  </sheetViews>
  <sheetFormatPr defaultColWidth="8.7109375" defaultRowHeight="14.25"/>
  <cols>
    <col min="1" max="1" width="11.28515625" bestFit="1" customWidth="1"/>
    <col min="3" max="3" width="65.7109375" bestFit="1" customWidth="1"/>
    <col min="5" max="5" width="30.28515625" bestFit="1" customWidth="1"/>
  </cols>
  <sheetData>
    <row r="6" spans="1:5" ht="15.75">
      <c r="A6" s="3" t="s">
        <v>158</v>
      </c>
      <c r="B6" s="4"/>
      <c r="C6" s="6" t="s">
        <v>159</v>
      </c>
      <c r="D6" s="2"/>
      <c r="E6" s="2" t="s">
        <v>160</v>
      </c>
    </row>
    <row r="7" spans="1:5" ht="42.75">
      <c r="A7" s="3" t="s">
        <v>158</v>
      </c>
      <c r="B7" s="4"/>
      <c r="C7" s="6" t="s">
        <v>161</v>
      </c>
      <c r="D7" s="2"/>
      <c r="E7" s="5" t="s">
        <v>162</v>
      </c>
    </row>
  </sheetData>
  <conditionalFormatting sqref="C6:C7">
    <cfRule type="duplicateValues" dxfId="1" priority="1"/>
    <cfRule type="duplicateValues" dxfId="0" priority="2"/>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6"/>
  <sheetViews>
    <sheetView workbookViewId="0">
      <selection sqref="A1:A6"/>
    </sheetView>
  </sheetViews>
  <sheetFormatPr defaultColWidth="8.7109375" defaultRowHeight="14.25"/>
  <cols>
    <col min="1" max="1" width="23" bestFit="1" customWidth="1"/>
  </cols>
  <sheetData>
    <row r="1" spans="1:1" ht="15">
      <c r="A1" s="1" t="s">
        <v>163</v>
      </c>
    </row>
    <row r="2" spans="1:1" ht="15">
      <c r="A2" s="1" t="s">
        <v>164</v>
      </c>
    </row>
    <row r="3" spans="1:1" ht="15">
      <c r="A3" s="1" t="s">
        <v>165</v>
      </c>
    </row>
    <row r="4" spans="1:1" ht="15">
      <c r="A4" s="1" t="s">
        <v>166</v>
      </c>
    </row>
    <row r="5" spans="1:1" ht="15">
      <c r="A5" s="1" t="s">
        <v>167</v>
      </c>
    </row>
    <row r="6" spans="1:1" ht="15">
      <c r="A6" s="1" t="s">
        <v>168</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4C268D67F83C4B97587858B894FF77" ma:contentTypeVersion="4" ma:contentTypeDescription="Create a new document." ma:contentTypeScope="" ma:versionID="3cd59b8bc165829e0f010735cb6e59c5">
  <xsd:schema xmlns:xsd="http://www.w3.org/2001/XMLSchema" xmlns:xs="http://www.w3.org/2001/XMLSchema" xmlns:p="http://schemas.microsoft.com/office/2006/metadata/properties" xmlns:ns2="a785fdcb-a343-4463-ab14-e532b6ae9e89" targetNamespace="http://schemas.microsoft.com/office/2006/metadata/properties" ma:root="true" ma:fieldsID="8420b158f429f2a188589dcea3782990" ns2:_="">
    <xsd:import namespace="a785fdcb-a343-4463-ab14-e532b6ae9e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5fdcb-a343-4463-ab14-e532b6ae9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47AA10-8EAC-42C4-9927-94AD5C14986D}"/>
</file>

<file path=customXml/itemProps2.xml><?xml version="1.0" encoding="utf-8"?>
<ds:datastoreItem xmlns:ds="http://schemas.openxmlformats.org/officeDocument/2006/customXml" ds:itemID="{981202EF-B37E-453C-AA3B-8392AC734743}"/>
</file>

<file path=customXml/itemProps3.xml><?xml version="1.0" encoding="utf-8"?>
<ds:datastoreItem xmlns:ds="http://schemas.openxmlformats.org/officeDocument/2006/customXml" ds:itemID="{9E679EF5-F2DE-4A64-81F1-FE13364764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Jon Mitchell</cp:lastModifiedBy>
  <cp:revision/>
  <dcterms:created xsi:type="dcterms:W3CDTF">2012-11-30T17:34:22Z</dcterms:created>
  <dcterms:modified xsi:type="dcterms:W3CDTF">2024-08-26T16:47:43Z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0x010100384C268D67F83C4B97587858B894FF77</vt:lpwstr>
  </property>
  <property fmtid="{D5CDD505-2E9C-101B-9397-08002B2CF9AE}" pid="3" name="Order">
    <vt:r8>1400</vt:r8>
  </property>
  <property fmtid="{D5CDD505-2E9C-101B-9397-08002B2CF9AE}" pid="4" name="MediaServiceImageTags">
    <vt:lpwstr/>
  </property>
</Properties>
</file>